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20490" windowHeight="6405" firstSheet="1" activeTab="2"/>
  </bookViews>
  <sheets>
    <sheet name="Accueil" sheetId="5" r:id="rId1"/>
    <sheet name="Echantillon" sheetId="1" r:id="rId2"/>
    <sheet name="Resultat" sheetId="2" r:id="rId3"/>
    <sheet name="Synthese" sheetId="4" r:id="rId4"/>
    <sheet name="Identite audit accessible" sheetId="7" r:id="rId5"/>
    <sheet name="Echantillon accessible" sheetId="6" r:id="rId6"/>
    <sheet name="Resultat Conformité Accessible" sheetId="8" r:id="rId7"/>
    <sheet name="Conformitépar niveau accessible" sheetId="9" r:id="rId8"/>
    <sheet name="Resultat par niveau accessible" sheetId="10" r:id="rId9"/>
    <sheet name="Moyenne par page accessible" sheetId="11" r:id="rId10"/>
    <sheet name="Moyenne par page totaux" sheetId="13" r:id="rId11"/>
    <sheet name="Synthese accessible" sheetId="12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7" l="1"/>
  <c r="V2" i="4"/>
  <c r="E2" i="4"/>
  <c r="B3" i="10"/>
  <c r="D13" i="11"/>
  <c r="E11" i="11"/>
  <c r="B3" i="9"/>
  <c r="E9" i="11"/>
  <c r="D9" i="11"/>
  <c r="F8" i="11"/>
  <c r="F7" i="11"/>
  <c r="F6" i="11"/>
  <c r="C6" i="11"/>
  <c r="F5" i="11"/>
  <c r="E5" i="11"/>
  <c r="D5" i="11"/>
  <c r="C5" i="11"/>
  <c r="F3" i="11"/>
  <c r="E3" i="11"/>
  <c r="C3" i="11"/>
  <c r="U28" i="2"/>
  <c r="B4" i="13" s="1"/>
  <c r="E2" i="11"/>
  <c r="D2" i="11"/>
  <c r="C2" i="11"/>
  <c r="B9" i="1"/>
  <c r="F4" i="11"/>
  <c r="F9" i="11"/>
  <c r="F10" i="11"/>
  <c r="F11" i="11"/>
  <c r="F12" i="11"/>
  <c r="F13" i="11"/>
  <c r="F14" i="11"/>
  <c r="F15" i="11"/>
  <c r="F16" i="11"/>
  <c r="D3" i="11"/>
  <c r="C4" i="11"/>
  <c r="D4" i="11"/>
  <c r="E4" i="11"/>
  <c r="D6" i="11"/>
  <c r="E6" i="11"/>
  <c r="C7" i="11"/>
  <c r="D7" i="11"/>
  <c r="E7" i="11"/>
  <c r="C8" i="11"/>
  <c r="D8" i="11"/>
  <c r="E8" i="11"/>
  <c r="C9" i="11"/>
  <c r="C10" i="11"/>
  <c r="D10" i="11"/>
  <c r="E10" i="11"/>
  <c r="C11" i="11"/>
  <c r="D11" i="11"/>
  <c r="C12" i="11"/>
  <c r="D12" i="11"/>
  <c r="E12" i="11"/>
  <c r="C13" i="11"/>
  <c r="E13" i="11"/>
  <c r="C14" i="11"/>
  <c r="D14" i="11"/>
  <c r="E14" i="11"/>
  <c r="C15" i="11"/>
  <c r="D15" i="11"/>
  <c r="E15" i="11"/>
  <c r="C16" i="11"/>
  <c r="D16" i="11"/>
  <c r="E16" i="11"/>
  <c r="C2" i="10"/>
  <c r="C3" i="10"/>
  <c r="C4" i="10"/>
  <c r="C5" i="10"/>
  <c r="B2" i="10"/>
  <c r="B4" i="10"/>
  <c r="B5" i="10"/>
  <c r="B4" i="9"/>
  <c r="C2" i="9"/>
  <c r="C3" i="9"/>
  <c r="C4" i="9"/>
  <c r="B2" i="9"/>
  <c r="D2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C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B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G2" i="7"/>
  <c r="F2" i="7"/>
  <c r="E2" i="7"/>
  <c r="C2" i="7"/>
  <c r="B2" i="7"/>
  <c r="A2" i="7"/>
  <c r="C2" i="8"/>
  <c r="C3" i="8"/>
  <c r="C4" i="8"/>
  <c r="B2" i="8"/>
  <c r="B3" i="8"/>
  <c r="B4" i="8"/>
  <c r="F2" i="11" l="1"/>
  <c r="U26" i="2"/>
  <c r="B2" i="13" s="1"/>
  <c r="U27" i="2"/>
  <c r="B3" i="13" s="1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F3" i="12" l="1"/>
  <c r="G3" i="12"/>
  <c r="H3" i="12"/>
  <c r="I3" i="12"/>
  <c r="J3" i="12"/>
  <c r="K3" i="12"/>
  <c r="L3" i="12"/>
  <c r="M3" i="12"/>
  <c r="N3" i="12"/>
  <c r="O3" i="12"/>
  <c r="P3" i="12"/>
  <c r="Q3" i="12"/>
  <c r="R3" i="12"/>
  <c r="S3" i="12"/>
  <c r="T3" i="12"/>
  <c r="U3" i="12"/>
  <c r="V3" i="12"/>
  <c r="W3" i="12"/>
  <c r="X3" i="12"/>
  <c r="Y3" i="12"/>
  <c r="Z3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V4" i="12"/>
  <c r="W4" i="12"/>
  <c r="X4" i="12"/>
  <c r="Y4" i="12"/>
  <c r="Z4" i="12"/>
  <c r="F5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V5" i="12"/>
  <c r="W5" i="12"/>
  <c r="X5" i="12"/>
  <c r="Y5" i="12"/>
  <c r="Z5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T6" i="12"/>
  <c r="U6" i="12"/>
  <c r="V6" i="12"/>
  <c r="W6" i="12"/>
  <c r="X6" i="12"/>
  <c r="Y6" i="12"/>
  <c r="Z6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V7" i="12"/>
  <c r="W7" i="12"/>
  <c r="X7" i="12"/>
  <c r="Y7" i="12"/>
  <c r="Z7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V9" i="12"/>
  <c r="W9" i="12"/>
  <c r="X9" i="12"/>
  <c r="Y9" i="12"/>
  <c r="Z9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V31" i="12"/>
  <c r="W31" i="12"/>
  <c r="X31" i="12"/>
  <c r="Y31" i="12"/>
  <c r="Z31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Z33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Z35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Z44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Z47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V48" i="12"/>
  <c r="W48" i="12"/>
  <c r="X48" i="12"/>
  <c r="Y48" i="12"/>
  <c r="Z48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S50" i="12"/>
  <c r="T50" i="12"/>
  <c r="U50" i="12"/>
  <c r="V50" i="12"/>
  <c r="W50" i="12"/>
  <c r="X50" i="12"/>
  <c r="Y50" i="12"/>
  <c r="Z50" i="12"/>
  <c r="F51" i="12"/>
  <c r="G51" i="12"/>
  <c r="H51" i="12"/>
  <c r="I51" i="12"/>
  <c r="J51" i="12"/>
  <c r="K51" i="12"/>
  <c r="L51" i="12"/>
  <c r="M51" i="12"/>
  <c r="N51" i="12"/>
  <c r="O51" i="12"/>
  <c r="P51" i="12"/>
  <c r="Q51" i="12"/>
  <c r="R51" i="12"/>
  <c r="S51" i="12"/>
  <c r="T51" i="12"/>
  <c r="U51" i="12"/>
  <c r="V51" i="12"/>
  <c r="W51" i="12"/>
  <c r="X51" i="12"/>
  <c r="Y51" i="12"/>
  <c r="Z51" i="12"/>
  <c r="F52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S52" i="12"/>
  <c r="T52" i="12"/>
  <c r="U52" i="12"/>
  <c r="V52" i="12"/>
  <c r="W52" i="12"/>
  <c r="X52" i="12"/>
  <c r="Y52" i="12"/>
  <c r="Z52" i="12"/>
  <c r="F53" i="12"/>
  <c r="G53" i="12"/>
  <c r="H53" i="12"/>
  <c r="I53" i="12"/>
  <c r="J53" i="12"/>
  <c r="K53" i="12"/>
  <c r="L53" i="12"/>
  <c r="M53" i="12"/>
  <c r="N53" i="12"/>
  <c r="O53" i="12"/>
  <c r="P53" i="12"/>
  <c r="Q53" i="12"/>
  <c r="R53" i="12"/>
  <c r="S53" i="12"/>
  <c r="T53" i="12"/>
  <c r="U53" i="12"/>
  <c r="V53" i="12"/>
  <c r="W53" i="12"/>
  <c r="X53" i="12"/>
  <c r="Y53" i="12"/>
  <c r="Z53" i="12"/>
  <c r="F54" i="12"/>
  <c r="G54" i="12"/>
  <c r="H54" i="12"/>
  <c r="I54" i="12"/>
  <c r="J54" i="12"/>
  <c r="K54" i="12"/>
  <c r="L54" i="12"/>
  <c r="M54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Z54" i="12"/>
  <c r="F55" i="12"/>
  <c r="G55" i="12"/>
  <c r="H55" i="12"/>
  <c r="I55" i="12"/>
  <c r="J55" i="12"/>
  <c r="K55" i="12"/>
  <c r="L55" i="12"/>
  <c r="M55" i="12"/>
  <c r="N55" i="12"/>
  <c r="O55" i="12"/>
  <c r="P55" i="12"/>
  <c r="Q55" i="12"/>
  <c r="R55" i="12"/>
  <c r="S55" i="12"/>
  <c r="T55" i="12"/>
  <c r="U55" i="12"/>
  <c r="V55" i="12"/>
  <c r="W55" i="12"/>
  <c r="X55" i="12"/>
  <c r="Y55" i="12"/>
  <c r="Z55" i="12"/>
  <c r="F56" i="12"/>
  <c r="G56" i="12"/>
  <c r="H56" i="12"/>
  <c r="I56" i="12"/>
  <c r="J56" i="12"/>
  <c r="K56" i="12"/>
  <c r="L56" i="12"/>
  <c r="M56" i="12"/>
  <c r="N56" i="12"/>
  <c r="O56" i="12"/>
  <c r="P56" i="12"/>
  <c r="Q56" i="12"/>
  <c r="R56" i="12"/>
  <c r="S56" i="12"/>
  <c r="T56" i="12"/>
  <c r="U56" i="12"/>
  <c r="V56" i="12"/>
  <c r="W56" i="12"/>
  <c r="X56" i="12"/>
  <c r="Y56" i="12"/>
  <c r="Z56" i="12"/>
  <c r="F57" i="12"/>
  <c r="G57" i="12"/>
  <c r="H57" i="12"/>
  <c r="I57" i="12"/>
  <c r="J57" i="12"/>
  <c r="K57" i="12"/>
  <c r="L57" i="12"/>
  <c r="M57" i="12"/>
  <c r="N57" i="12"/>
  <c r="O57" i="12"/>
  <c r="P57" i="12"/>
  <c r="Q57" i="12"/>
  <c r="R57" i="12"/>
  <c r="S57" i="12"/>
  <c r="T57" i="12"/>
  <c r="U57" i="12"/>
  <c r="V57" i="12"/>
  <c r="W57" i="12"/>
  <c r="X57" i="12"/>
  <c r="Y57" i="12"/>
  <c r="Z57" i="12"/>
  <c r="F58" i="12"/>
  <c r="G58" i="12"/>
  <c r="H58" i="12"/>
  <c r="I58" i="12"/>
  <c r="J58" i="12"/>
  <c r="K58" i="12"/>
  <c r="L58" i="12"/>
  <c r="M58" i="12"/>
  <c r="N58" i="12"/>
  <c r="O58" i="12"/>
  <c r="P58" i="12"/>
  <c r="Q58" i="12"/>
  <c r="R58" i="12"/>
  <c r="S58" i="12"/>
  <c r="T58" i="12"/>
  <c r="U58" i="12"/>
  <c r="V58" i="12"/>
  <c r="W58" i="12"/>
  <c r="X58" i="12"/>
  <c r="Y58" i="12"/>
  <c r="Z58" i="12"/>
  <c r="F59" i="12"/>
  <c r="G59" i="12"/>
  <c r="H59" i="12"/>
  <c r="I59" i="12"/>
  <c r="J59" i="12"/>
  <c r="K59" i="12"/>
  <c r="L59" i="12"/>
  <c r="M59" i="12"/>
  <c r="N59" i="12"/>
  <c r="O59" i="12"/>
  <c r="P59" i="12"/>
  <c r="Q59" i="12"/>
  <c r="R59" i="12"/>
  <c r="S59" i="12"/>
  <c r="T59" i="12"/>
  <c r="U59" i="12"/>
  <c r="V59" i="12"/>
  <c r="W59" i="12"/>
  <c r="X59" i="12"/>
  <c r="Y59" i="12"/>
  <c r="Z59" i="12"/>
  <c r="F60" i="12"/>
  <c r="G60" i="12"/>
  <c r="H60" i="12"/>
  <c r="I60" i="12"/>
  <c r="J60" i="12"/>
  <c r="K60" i="12"/>
  <c r="L60" i="12"/>
  <c r="M60" i="12"/>
  <c r="N60" i="12"/>
  <c r="O60" i="12"/>
  <c r="P60" i="12"/>
  <c r="Q60" i="12"/>
  <c r="R60" i="12"/>
  <c r="S60" i="12"/>
  <c r="T60" i="12"/>
  <c r="U60" i="12"/>
  <c r="V60" i="12"/>
  <c r="W60" i="12"/>
  <c r="X60" i="12"/>
  <c r="Y60" i="12"/>
  <c r="Z60" i="12"/>
  <c r="F61" i="12"/>
  <c r="G61" i="12"/>
  <c r="H61" i="12"/>
  <c r="I61" i="12"/>
  <c r="J61" i="12"/>
  <c r="K61" i="12"/>
  <c r="L61" i="12"/>
  <c r="M61" i="12"/>
  <c r="N61" i="12"/>
  <c r="O61" i="12"/>
  <c r="P61" i="12"/>
  <c r="Q61" i="12"/>
  <c r="R61" i="12"/>
  <c r="S61" i="12"/>
  <c r="T61" i="12"/>
  <c r="U61" i="12"/>
  <c r="V61" i="12"/>
  <c r="W61" i="12"/>
  <c r="X61" i="12"/>
  <c r="Y61" i="12"/>
  <c r="Z61" i="12"/>
  <c r="F62" i="12"/>
  <c r="G62" i="12"/>
  <c r="H62" i="12"/>
  <c r="I62" i="12"/>
  <c r="J62" i="12"/>
  <c r="K62" i="12"/>
  <c r="L62" i="12"/>
  <c r="M62" i="12"/>
  <c r="N62" i="12"/>
  <c r="O62" i="12"/>
  <c r="P62" i="12"/>
  <c r="Q62" i="12"/>
  <c r="R62" i="12"/>
  <c r="S62" i="12"/>
  <c r="T62" i="12"/>
  <c r="U62" i="12"/>
  <c r="V62" i="12"/>
  <c r="W62" i="12"/>
  <c r="X62" i="12"/>
  <c r="Y62" i="12"/>
  <c r="Z62" i="12"/>
  <c r="F63" i="12"/>
  <c r="G63" i="12"/>
  <c r="H63" i="12"/>
  <c r="I63" i="12"/>
  <c r="J63" i="12"/>
  <c r="K63" i="12"/>
  <c r="L63" i="12"/>
  <c r="M63" i="12"/>
  <c r="N63" i="12"/>
  <c r="O63" i="12"/>
  <c r="P63" i="12"/>
  <c r="Q63" i="12"/>
  <c r="R63" i="12"/>
  <c r="S63" i="12"/>
  <c r="T63" i="12"/>
  <c r="U63" i="12"/>
  <c r="V63" i="12"/>
  <c r="W63" i="12"/>
  <c r="X63" i="12"/>
  <c r="Y63" i="12"/>
  <c r="Z63" i="12"/>
  <c r="F64" i="12"/>
  <c r="G64" i="12"/>
  <c r="H64" i="12"/>
  <c r="I64" i="12"/>
  <c r="J64" i="12"/>
  <c r="K64" i="12"/>
  <c r="L64" i="12"/>
  <c r="M64" i="12"/>
  <c r="N64" i="12"/>
  <c r="O64" i="12"/>
  <c r="P64" i="12"/>
  <c r="Q64" i="12"/>
  <c r="R64" i="12"/>
  <c r="S64" i="12"/>
  <c r="T64" i="12"/>
  <c r="U64" i="12"/>
  <c r="V64" i="12"/>
  <c r="W64" i="12"/>
  <c r="X64" i="12"/>
  <c r="Y64" i="12"/>
  <c r="Z64" i="12"/>
  <c r="F65" i="12"/>
  <c r="G65" i="12"/>
  <c r="H65" i="12"/>
  <c r="I65" i="12"/>
  <c r="J65" i="12"/>
  <c r="K65" i="12"/>
  <c r="L65" i="12"/>
  <c r="M65" i="12"/>
  <c r="N65" i="12"/>
  <c r="O65" i="12"/>
  <c r="P65" i="12"/>
  <c r="Q65" i="12"/>
  <c r="R65" i="12"/>
  <c r="S65" i="12"/>
  <c r="T65" i="12"/>
  <c r="U65" i="12"/>
  <c r="V65" i="12"/>
  <c r="W65" i="12"/>
  <c r="X65" i="12"/>
  <c r="Y65" i="12"/>
  <c r="Z65" i="12"/>
  <c r="F66" i="12"/>
  <c r="G66" i="12"/>
  <c r="H66" i="12"/>
  <c r="I66" i="12"/>
  <c r="J66" i="12"/>
  <c r="K66" i="12"/>
  <c r="L66" i="12"/>
  <c r="M66" i="12"/>
  <c r="N66" i="12"/>
  <c r="O66" i="12"/>
  <c r="P66" i="12"/>
  <c r="Q66" i="12"/>
  <c r="R66" i="12"/>
  <c r="S66" i="12"/>
  <c r="T66" i="12"/>
  <c r="U66" i="12"/>
  <c r="V66" i="12"/>
  <c r="W66" i="12"/>
  <c r="X66" i="12"/>
  <c r="Y66" i="12"/>
  <c r="Z66" i="12"/>
  <c r="F67" i="12"/>
  <c r="G67" i="12"/>
  <c r="H67" i="12"/>
  <c r="I67" i="12"/>
  <c r="J67" i="12"/>
  <c r="K67" i="12"/>
  <c r="L67" i="12"/>
  <c r="M67" i="12"/>
  <c r="N67" i="12"/>
  <c r="O67" i="12"/>
  <c r="P67" i="12"/>
  <c r="Q67" i="12"/>
  <c r="R67" i="12"/>
  <c r="S67" i="12"/>
  <c r="T67" i="12"/>
  <c r="U67" i="12"/>
  <c r="V67" i="12"/>
  <c r="W67" i="12"/>
  <c r="X67" i="12"/>
  <c r="Y67" i="12"/>
  <c r="Z67" i="12"/>
  <c r="F68" i="12"/>
  <c r="G68" i="12"/>
  <c r="H68" i="12"/>
  <c r="I68" i="12"/>
  <c r="J68" i="12"/>
  <c r="K68" i="12"/>
  <c r="L68" i="12"/>
  <c r="M68" i="12"/>
  <c r="N68" i="12"/>
  <c r="O68" i="12"/>
  <c r="P68" i="12"/>
  <c r="Q68" i="12"/>
  <c r="R68" i="12"/>
  <c r="S68" i="12"/>
  <c r="T68" i="12"/>
  <c r="U68" i="12"/>
  <c r="V68" i="12"/>
  <c r="W68" i="12"/>
  <c r="X68" i="12"/>
  <c r="Y68" i="12"/>
  <c r="Z68" i="12"/>
  <c r="F69" i="12"/>
  <c r="G69" i="12"/>
  <c r="H69" i="12"/>
  <c r="I69" i="12"/>
  <c r="J69" i="12"/>
  <c r="K69" i="12"/>
  <c r="L69" i="12"/>
  <c r="M69" i="12"/>
  <c r="N69" i="12"/>
  <c r="O69" i="12"/>
  <c r="P69" i="12"/>
  <c r="Q69" i="12"/>
  <c r="R69" i="12"/>
  <c r="S69" i="12"/>
  <c r="T69" i="12"/>
  <c r="U69" i="12"/>
  <c r="V69" i="12"/>
  <c r="W69" i="12"/>
  <c r="X69" i="12"/>
  <c r="Y69" i="12"/>
  <c r="Z69" i="12"/>
  <c r="F70" i="12"/>
  <c r="G70" i="12"/>
  <c r="H70" i="12"/>
  <c r="I70" i="12"/>
  <c r="J70" i="12"/>
  <c r="K70" i="12"/>
  <c r="L70" i="12"/>
  <c r="M70" i="12"/>
  <c r="N70" i="12"/>
  <c r="O70" i="12"/>
  <c r="P70" i="12"/>
  <c r="Q70" i="12"/>
  <c r="R70" i="12"/>
  <c r="S70" i="12"/>
  <c r="T70" i="12"/>
  <c r="U70" i="12"/>
  <c r="V70" i="12"/>
  <c r="W70" i="12"/>
  <c r="X70" i="12"/>
  <c r="Y70" i="12"/>
  <c r="Z70" i="12"/>
  <c r="F71" i="12"/>
  <c r="G71" i="12"/>
  <c r="H71" i="12"/>
  <c r="I71" i="12"/>
  <c r="J71" i="12"/>
  <c r="K71" i="12"/>
  <c r="L71" i="12"/>
  <c r="M71" i="12"/>
  <c r="N71" i="12"/>
  <c r="O71" i="12"/>
  <c r="P71" i="12"/>
  <c r="Q71" i="12"/>
  <c r="R71" i="12"/>
  <c r="S71" i="12"/>
  <c r="T71" i="12"/>
  <c r="U71" i="12"/>
  <c r="V71" i="12"/>
  <c r="W71" i="12"/>
  <c r="X71" i="12"/>
  <c r="Y71" i="12"/>
  <c r="Z71" i="12"/>
  <c r="F72" i="12"/>
  <c r="G72" i="12"/>
  <c r="H72" i="12"/>
  <c r="I72" i="12"/>
  <c r="J72" i="12"/>
  <c r="K72" i="12"/>
  <c r="L72" i="12"/>
  <c r="M72" i="12"/>
  <c r="N72" i="12"/>
  <c r="O72" i="12"/>
  <c r="P72" i="12"/>
  <c r="Q72" i="12"/>
  <c r="R72" i="12"/>
  <c r="S72" i="12"/>
  <c r="T72" i="12"/>
  <c r="U72" i="12"/>
  <c r="V72" i="12"/>
  <c r="W72" i="12"/>
  <c r="X72" i="12"/>
  <c r="Y72" i="12"/>
  <c r="Z72" i="12"/>
  <c r="F73" i="12"/>
  <c r="G73" i="12"/>
  <c r="H73" i="12"/>
  <c r="I73" i="12"/>
  <c r="J73" i="12"/>
  <c r="K73" i="12"/>
  <c r="L73" i="12"/>
  <c r="M73" i="12"/>
  <c r="N73" i="12"/>
  <c r="O73" i="12"/>
  <c r="P73" i="12"/>
  <c r="Q73" i="12"/>
  <c r="R73" i="12"/>
  <c r="S73" i="12"/>
  <c r="T73" i="12"/>
  <c r="U73" i="12"/>
  <c r="V73" i="12"/>
  <c r="W73" i="12"/>
  <c r="X73" i="12"/>
  <c r="Y73" i="12"/>
  <c r="Z73" i="12"/>
  <c r="F74" i="12"/>
  <c r="G74" i="12"/>
  <c r="H74" i="12"/>
  <c r="I74" i="12"/>
  <c r="J74" i="12"/>
  <c r="K74" i="12"/>
  <c r="L74" i="12"/>
  <c r="M74" i="12"/>
  <c r="N74" i="12"/>
  <c r="O74" i="12"/>
  <c r="P74" i="12"/>
  <c r="Q74" i="12"/>
  <c r="R74" i="12"/>
  <c r="S74" i="12"/>
  <c r="T74" i="12"/>
  <c r="U74" i="12"/>
  <c r="V74" i="12"/>
  <c r="W74" i="12"/>
  <c r="X74" i="12"/>
  <c r="Y74" i="12"/>
  <c r="Z74" i="12"/>
  <c r="F75" i="12"/>
  <c r="G75" i="12"/>
  <c r="H75" i="12"/>
  <c r="I75" i="12"/>
  <c r="J75" i="12"/>
  <c r="K75" i="12"/>
  <c r="L75" i="12"/>
  <c r="M75" i="12"/>
  <c r="N75" i="12"/>
  <c r="O75" i="12"/>
  <c r="P75" i="12"/>
  <c r="Q75" i="12"/>
  <c r="R75" i="12"/>
  <c r="S75" i="12"/>
  <c r="T75" i="12"/>
  <c r="U75" i="12"/>
  <c r="V75" i="12"/>
  <c r="W75" i="12"/>
  <c r="X75" i="12"/>
  <c r="Y75" i="12"/>
  <c r="Z75" i="12"/>
  <c r="F76" i="12"/>
  <c r="G76" i="12"/>
  <c r="H76" i="12"/>
  <c r="I76" i="12"/>
  <c r="J76" i="12"/>
  <c r="K76" i="12"/>
  <c r="L76" i="12"/>
  <c r="M76" i="12"/>
  <c r="N76" i="12"/>
  <c r="O76" i="12"/>
  <c r="P76" i="12"/>
  <c r="Q76" i="12"/>
  <c r="R76" i="12"/>
  <c r="S76" i="12"/>
  <c r="T76" i="12"/>
  <c r="U76" i="12"/>
  <c r="V76" i="12"/>
  <c r="W76" i="12"/>
  <c r="X76" i="12"/>
  <c r="Y76" i="12"/>
  <c r="Z76" i="12"/>
  <c r="F77" i="12"/>
  <c r="G77" i="12"/>
  <c r="H77" i="12"/>
  <c r="I77" i="12"/>
  <c r="J77" i="12"/>
  <c r="K77" i="12"/>
  <c r="L77" i="12"/>
  <c r="M77" i="12"/>
  <c r="N77" i="12"/>
  <c r="O77" i="12"/>
  <c r="P77" i="12"/>
  <c r="Q77" i="12"/>
  <c r="R77" i="12"/>
  <c r="S77" i="12"/>
  <c r="T77" i="12"/>
  <c r="U77" i="12"/>
  <c r="V77" i="12"/>
  <c r="W77" i="12"/>
  <c r="X77" i="12"/>
  <c r="Y77" i="12"/>
  <c r="Z77" i="12"/>
  <c r="F78" i="12"/>
  <c r="G78" i="12"/>
  <c r="H78" i="12"/>
  <c r="I78" i="12"/>
  <c r="J78" i="12"/>
  <c r="K78" i="12"/>
  <c r="L78" i="12"/>
  <c r="M78" i="12"/>
  <c r="N78" i="12"/>
  <c r="O78" i="12"/>
  <c r="P78" i="12"/>
  <c r="Q78" i="12"/>
  <c r="R78" i="12"/>
  <c r="S78" i="12"/>
  <c r="T78" i="12"/>
  <c r="U78" i="12"/>
  <c r="V78" i="12"/>
  <c r="W78" i="12"/>
  <c r="X78" i="12"/>
  <c r="Y78" i="12"/>
  <c r="Z78" i="12"/>
  <c r="F79" i="12"/>
  <c r="G79" i="12"/>
  <c r="H79" i="12"/>
  <c r="I79" i="12"/>
  <c r="J79" i="12"/>
  <c r="K79" i="12"/>
  <c r="L79" i="12"/>
  <c r="M79" i="12"/>
  <c r="N79" i="12"/>
  <c r="O79" i="12"/>
  <c r="P79" i="12"/>
  <c r="Q79" i="12"/>
  <c r="R79" i="12"/>
  <c r="S79" i="12"/>
  <c r="T79" i="12"/>
  <c r="U79" i="12"/>
  <c r="V79" i="12"/>
  <c r="W79" i="12"/>
  <c r="X79" i="12"/>
  <c r="Y79" i="12"/>
  <c r="Z79" i="12"/>
  <c r="F80" i="12"/>
  <c r="G80" i="12"/>
  <c r="H80" i="12"/>
  <c r="I80" i="12"/>
  <c r="J80" i="12"/>
  <c r="K80" i="12"/>
  <c r="L80" i="12"/>
  <c r="M80" i="12"/>
  <c r="N80" i="12"/>
  <c r="O80" i="12"/>
  <c r="P80" i="12"/>
  <c r="Q80" i="12"/>
  <c r="R80" i="12"/>
  <c r="S80" i="12"/>
  <c r="T80" i="12"/>
  <c r="U80" i="12"/>
  <c r="V80" i="12"/>
  <c r="W80" i="12"/>
  <c r="X80" i="12"/>
  <c r="Y80" i="12"/>
  <c r="Z80" i="12"/>
  <c r="F81" i="12"/>
  <c r="G81" i="12"/>
  <c r="H81" i="12"/>
  <c r="I81" i="12"/>
  <c r="J81" i="12"/>
  <c r="K81" i="12"/>
  <c r="L81" i="12"/>
  <c r="M81" i="12"/>
  <c r="N81" i="12"/>
  <c r="O81" i="12"/>
  <c r="P81" i="12"/>
  <c r="Q81" i="12"/>
  <c r="R81" i="12"/>
  <c r="S81" i="12"/>
  <c r="T81" i="12"/>
  <c r="U81" i="12"/>
  <c r="V81" i="12"/>
  <c r="W81" i="12"/>
  <c r="X81" i="12"/>
  <c r="Y81" i="12"/>
  <c r="Z81" i="12"/>
  <c r="F82" i="12"/>
  <c r="G82" i="12"/>
  <c r="H82" i="12"/>
  <c r="I82" i="12"/>
  <c r="J82" i="12"/>
  <c r="K82" i="12"/>
  <c r="L82" i="12"/>
  <c r="M82" i="12"/>
  <c r="N82" i="12"/>
  <c r="O82" i="12"/>
  <c r="P82" i="12"/>
  <c r="Q82" i="12"/>
  <c r="R82" i="12"/>
  <c r="S82" i="12"/>
  <c r="T82" i="12"/>
  <c r="U82" i="12"/>
  <c r="V82" i="12"/>
  <c r="W82" i="12"/>
  <c r="X82" i="12"/>
  <c r="Y82" i="12"/>
  <c r="Z82" i="12"/>
  <c r="F83" i="12"/>
  <c r="G83" i="12"/>
  <c r="H83" i="12"/>
  <c r="I83" i="12"/>
  <c r="J83" i="12"/>
  <c r="K83" i="12"/>
  <c r="L83" i="12"/>
  <c r="M83" i="12"/>
  <c r="N83" i="12"/>
  <c r="O83" i="12"/>
  <c r="P83" i="12"/>
  <c r="Q83" i="12"/>
  <c r="R83" i="12"/>
  <c r="S83" i="12"/>
  <c r="T83" i="12"/>
  <c r="U83" i="12"/>
  <c r="V83" i="12"/>
  <c r="W83" i="12"/>
  <c r="X83" i="12"/>
  <c r="Y83" i="12"/>
  <c r="Z83" i="12"/>
  <c r="F84" i="12"/>
  <c r="G84" i="12"/>
  <c r="H84" i="12"/>
  <c r="I84" i="12"/>
  <c r="J84" i="12"/>
  <c r="K84" i="12"/>
  <c r="L84" i="12"/>
  <c r="M84" i="12"/>
  <c r="N84" i="12"/>
  <c r="O84" i="12"/>
  <c r="P84" i="12"/>
  <c r="Q84" i="12"/>
  <c r="R84" i="12"/>
  <c r="S84" i="12"/>
  <c r="T84" i="12"/>
  <c r="U84" i="12"/>
  <c r="V84" i="12"/>
  <c r="W84" i="12"/>
  <c r="X84" i="12"/>
  <c r="Y84" i="12"/>
  <c r="Z84" i="12"/>
  <c r="F85" i="12"/>
  <c r="G85" i="12"/>
  <c r="H85" i="12"/>
  <c r="I85" i="12"/>
  <c r="J85" i="12"/>
  <c r="K85" i="12"/>
  <c r="L85" i="12"/>
  <c r="M85" i="12"/>
  <c r="N85" i="12"/>
  <c r="O85" i="12"/>
  <c r="P85" i="12"/>
  <c r="Q85" i="12"/>
  <c r="R85" i="12"/>
  <c r="S85" i="12"/>
  <c r="T85" i="12"/>
  <c r="U85" i="12"/>
  <c r="V85" i="12"/>
  <c r="W85" i="12"/>
  <c r="X85" i="12"/>
  <c r="Y85" i="12"/>
  <c r="Z85" i="12"/>
  <c r="F86" i="12"/>
  <c r="G86" i="12"/>
  <c r="H86" i="12"/>
  <c r="I86" i="12"/>
  <c r="J86" i="12"/>
  <c r="K86" i="12"/>
  <c r="L86" i="12"/>
  <c r="M86" i="12"/>
  <c r="N86" i="12"/>
  <c r="O86" i="12"/>
  <c r="P86" i="12"/>
  <c r="Q86" i="12"/>
  <c r="R86" i="12"/>
  <c r="S86" i="12"/>
  <c r="T86" i="12"/>
  <c r="U86" i="12"/>
  <c r="V86" i="12"/>
  <c r="W86" i="12"/>
  <c r="X86" i="12"/>
  <c r="Y86" i="12"/>
  <c r="Z86" i="12"/>
  <c r="F87" i="12"/>
  <c r="G87" i="12"/>
  <c r="H87" i="12"/>
  <c r="I87" i="12"/>
  <c r="J87" i="12"/>
  <c r="K87" i="12"/>
  <c r="L87" i="12"/>
  <c r="M87" i="12"/>
  <c r="N87" i="12"/>
  <c r="O87" i="12"/>
  <c r="P87" i="12"/>
  <c r="Q87" i="12"/>
  <c r="R87" i="12"/>
  <c r="S87" i="12"/>
  <c r="T87" i="12"/>
  <c r="U87" i="12"/>
  <c r="V87" i="12"/>
  <c r="W87" i="12"/>
  <c r="X87" i="12"/>
  <c r="Y87" i="12"/>
  <c r="Z87" i="12"/>
  <c r="F88" i="12"/>
  <c r="G88" i="12"/>
  <c r="H88" i="12"/>
  <c r="I88" i="12"/>
  <c r="J88" i="12"/>
  <c r="K88" i="12"/>
  <c r="L88" i="12"/>
  <c r="M88" i="12"/>
  <c r="N88" i="12"/>
  <c r="O88" i="12"/>
  <c r="P88" i="12"/>
  <c r="Q88" i="12"/>
  <c r="R88" i="12"/>
  <c r="S88" i="12"/>
  <c r="T88" i="12"/>
  <c r="U88" i="12"/>
  <c r="V88" i="12"/>
  <c r="W88" i="12"/>
  <c r="X88" i="12"/>
  <c r="Y88" i="12"/>
  <c r="Z88" i="12"/>
  <c r="F89" i="12"/>
  <c r="G89" i="12"/>
  <c r="H89" i="12"/>
  <c r="I89" i="12"/>
  <c r="J89" i="12"/>
  <c r="K89" i="12"/>
  <c r="L89" i="12"/>
  <c r="M89" i="12"/>
  <c r="N89" i="12"/>
  <c r="O89" i="12"/>
  <c r="P89" i="12"/>
  <c r="Q89" i="12"/>
  <c r="R89" i="12"/>
  <c r="S89" i="12"/>
  <c r="T89" i="12"/>
  <c r="U89" i="12"/>
  <c r="V89" i="12"/>
  <c r="W89" i="12"/>
  <c r="X89" i="12"/>
  <c r="Y89" i="12"/>
  <c r="Z89" i="12"/>
  <c r="F90" i="12"/>
  <c r="G90" i="12"/>
  <c r="H90" i="12"/>
  <c r="I90" i="12"/>
  <c r="J90" i="12"/>
  <c r="K90" i="12"/>
  <c r="L90" i="12"/>
  <c r="M90" i="12"/>
  <c r="N90" i="12"/>
  <c r="O90" i="12"/>
  <c r="P90" i="12"/>
  <c r="Q90" i="12"/>
  <c r="R90" i="12"/>
  <c r="S90" i="12"/>
  <c r="T90" i="12"/>
  <c r="U90" i="12"/>
  <c r="V90" i="12"/>
  <c r="W90" i="12"/>
  <c r="X90" i="12"/>
  <c r="Y90" i="12"/>
  <c r="Z90" i="12"/>
  <c r="F91" i="12"/>
  <c r="G91" i="12"/>
  <c r="H91" i="12"/>
  <c r="I91" i="12"/>
  <c r="J91" i="12"/>
  <c r="K91" i="12"/>
  <c r="L91" i="12"/>
  <c r="M91" i="12"/>
  <c r="N91" i="12"/>
  <c r="O91" i="12"/>
  <c r="P91" i="12"/>
  <c r="Q91" i="12"/>
  <c r="R91" i="12"/>
  <c r="S91" i="12"/>
  <c r="T91" i="12"/>
  <c r="U91" i="12"/>
  <c r="V91" i="12"/>
  <c r="W91" i="12"/>
  <c r="X91" i="12"/>
  <c r="Y91" i="12"/>
  <c r="Z91" i="12"/>
  <c r="F92" i="12"/>
  <c r="G92" i="12"/>
  <c r="H92" i="12"/>
  <c r="I92" i="12"/>
  <c r="J92" i="12"/>
  <c r="K92" i="12"/>
  <c r="L92" i="12"/>
  <c r="M92" i="12"/>
  <c r="N92" i="12"/>
  <c r="O92" i="12"/>
  <c r="P92" i="12"/>
  <c r="Q92" i="12"/>
  <c r="R92" i="12"/>
  <c r="S92" i="12"/>
  <c r="T92" i="12"/>
  <c r="U92" i="12"/>
  <c r="V92" i="12"/>
  <c r="W92" i="12"/>
  <c r="X92" i="12"/>
  <c r="Y92" i="12"/>
  <c r="Z92" i="12"/>
  <c r="F93" i="12"/>
  <c r="G93" i="12"/>
  <c r="H93" i="12"/>
  <c r="I93" i="12"/>
  <c r="J93" i="12"/>
  <c r="K93" i="12"/>
  <c r="L93" i="12"/>
  <c r="M93" i="12"/>
  <c r="N93" i="12"/>
  <c r="O93" i="12"/>
  <c r="P93" i="12"/>
  <c r="Q93" i="12"/>
  <c r="R93" i="12"/>
  <c r="S93" i="12"/>
  <c r="T93" i="12"/>
  <c r="U93" i="12"/>
  <c r="V93" i="12"/>
  <c r="W93" i="12"/>
  <c r="X93" i="12"/>
  <c r="Y93" i="12"/>
  <c r="Z93" i="12"/>
  <c r="F94" i="12"/>
  <c r="G94" i="12"/>
  <c r="H94" i="12"/>
  <c r="I94" i="12"/>
  <c r="J94" i="12"/>
  <c r="K94" i="12"/>
  <c r="L94" i="12"/>
  <c r="M94" i="12"/>
  <c r="N94" i="12"/>
  <c r="O94" i="12"/>
  <c r="P94" i="12"/>
  <c r="Q94" i="12"/>
  <c r="R94" i="12"/>
  <c r="S94" i="12"/>
  <c r="T94" i="12"/>
  <c r="U94" i="12"/>
  <c r="V94" i="12"/>
  <c r="W94" i="12"/>
  <c r="X94" i="12"/>
  <c r="Y94" i="12"/>
  <c r="Z94" i="12"/>
  <c r="F95" i="12"/>
  <c r="G95" i="12"/>
  <c r="H95" i="12"/>
  <c r="I95" i="12"/>
  <c r="J95" i="12"/>
  <c r="K95" i="12"/>
  <c r="L95" i="12"/>
  <c r="M95" i="12"/>
  <c r="N95" i="12"/>
  <c r="O95" i="12"/>
  <c r="P95" i="12"/>
  <c r="Q95" i="12"/>
  <c r="R95" i="12"/>
  <c r="S95" i="12"/>
  <c r="T95" i="12"/>
  <c r="U95" i="12"/>
  <c r="V95" i="12"/>
  <c r="W95" i="12"/>
  <c r="X95" i="12"/>
  <c r="Y95" i="12"/>
  <c r="Z95" i="12"/>
  <c r="F96" i="12"/>
  <c r="G96" i="12"/>
  <c r="H96" i="12"/>
  <c r="I96" i="12"/>
  <c r="J96" i="12"/>
  <c r="K96" i="12"/>
  <c r="L96" i="12"/>
  <c r="M96" i="12"/>
  <c r="N96" i="12"/>
  <c r="O96" i="12"/>
  <c r="P96" i="12"/>
  <c r="Q96" i="12"/>
  <c r="R96" i="12"/>
  <c r="S96" i="12"/>
  <c r="T96" i="12"/>
  <c r="U96" i="12"/>
  <c r="V96" i="12"/>
  <c r="W96" i="12"/>
  <c r="X96" i="12"/>
  <c r="Y96" i="12"/>
  <c r="Z96" i="12"/>
  <c r="F97" i="12"/>
  <c r="G97" i="12"/>
  <c r="H97" i="12"/>
  <c r="I97" i="12"/>
  <c r="J97" i="12"/>
  <c r="K97" i="12"/>
  <c r="L97" i="12"/>
  <c r="M97" i="12"/>
  <c r="N97" i="12"/>
  <c r="O97" i="12"/>
  <c r="P97" i="12"/>
  <c r="Q97" i="12"/>
  <c r="R97" i="12"/>
  <c r="S97" i="12"/>
  <c r="T97" i="12"/>
  <c r="U97" i="12"/>
  <c r="V97" i="12"/>
  <c r="W97" i="12"/>
  <c r="X97" i="12"/>
  <c r="Y97" i="12"/>
  <c r="Z97" i="12"/>
  <c r="F98" i="12"/>
  <c r="G98" i="12"/>
  <c r="H98" i="12"/>
  <c r="I98" i="12"/>
  <c r="J98" i="12"/>
  <c r="K98" i="12"/>
  <c r="L98" i="12"/>
  <c r="M98" i="12"/>
  <c r="N98" i="12"/>
  <c r="O98" i="12"/>
  <c r="P98" i="12"/>
  <c r="Q98" i="12"/>
  <c r="R98" i="12"/>
  <c r="S98" i="12"/>
  <c r="T98" i="12"/>
  <c r="U98" i="12"/>
  <c r="V98" i="12"/>
  <c r="W98" i="12"/>
  <c r="X98" i="12"/>
  <c r="Y98" i="12"/>
  <c r="Z98" i="12"/>
  <c r="F99" i="12"/>
  <c r="G99" i="12"/>
  <c r="H99" i="12"/>
  <c r="I99" i="12"/>
  <c r="J99" i="12"/>
  <c r="K99" i="12"/>
  <c r="L99" i="12"/>
  <c r="M99" i="12"/>
  <c r="N99" i="12"/>
  <c r="O99" i="12"/>
  <c r="P99" i="12"/>
  <c r="Q99" i="12"/>
  <c r="R99" i="12"/>
  <c r="S99" i="12"/>
  <c r="T99" i="12"/>
  <c r="U99" i="12"/>
  <c r="V99" i="12"/>
  <c r="W99" i="12"/>
  <c r="X99" i="12"/>
  <c r="Y99" i="12"/>
  <c r="Z99" i="12"/>
  <c r="F100" i="12"/>
  <c r="G100" i="12"/>
  <c r="H100" i="12"/>
  <c r="I100" i="12"/>
  <c r="J100" i="12"/>
  <c r="K100" i="12"/>
  <c r="L100" i="12"/>
  <c r="M100" i="12"/>
  <c r="N100" i="12"/>
  <c r="O100" i="12"/>
  <c r="P100" i="12"/>
  <c r="Q100" i="12"/>
  <c r="R100" i="12"/>
  <c r="S100" i="12"/>
  <c r="T100" i="12"/>
  <c r="U100" i="12"/>
  <c r="V100" i="12"/>
  <c r="W100" i="12"/>
  <c r="X100" i="12"/>
  <c r="Y100" i="12"/>
  <c r="Z100" i="12"/>
  <c r="F101" i="12"/>
  <c r="G101" i="12"/>
  <c r="H101" i="12"/>
  <c r="I101" i="12"/>
  <c r="J101" i="12"/>
  <c r="K101" i="12"/>
  <c r="L101" i="12"/>
  <c r="M101" i="12"/>
  <c r="N101" i="12"/>
  <c r="O101" i="12"/>
  <c r="P101" i="12"/>
  <c r="Q101" i="12"/>
  <c r="R101" i="12"/>
  <c r="S101" i="12"/>
  <c r="T101" i="12"/>
  <c r="U101" i="12"/>
  <c r="V101" i="12"/>
  <c r="W101" i="12"/>
  <c r="X101" i="12"/>
  <c r="Y101" i="12"/>
  <c r="Z101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S102" i="12"/>
  <c r="T102" i="12"/>
  <c r="U102" i="12"/>
  <c r="V102" i="12"/>
  <c r="W102" i="12"/>
  <c r="X102" i="12"/>
  <c r="Y102" i="12"/>
  <c r="Z102" i="12"/>
  <c r="F103" i="12"/>
  <c r="G103" i="12"/>
  <c r="H103" i="12"/>
  <c r="I103" i="12"/>
  <c r="J103" i="12"/>
  <c r="K103" i="12"/>
  <c r="L103" i="12"/>
  <c r="M103" i="12"/>
  <c r="N103" i="12"/>
  <c r="O103" i="12"/>
  <c r="P103" i="12"/>
  <c r="Q103" i="12"/>
  <c r="R103" i="12"/>
  <c r="S103" i="12"/>
  <c r="T103" i="12"/>
  <c r="U103" i="12"/>
  <c r="V103" i="12"/>
  <c r="W103" i="12"/>
  <c r="X103" i="12"/>
  <c r="Y103" i="12"/>
  <c r="Z103" i="12"/>
  <c r="F104" i="12"/>
  <c r="G104" i="12"/>
  <c r="H104" i="12"/>
  <c r="I104" i="12"/>
  <c r="J104" i="12"/>
  <c r="K104" i="12"/>
  <c r="L104" i="12"/>
  <c r="M104" i="12"/>
  <c r="N104" i="12"/>
  <c r="O104" i="12"/>
  <c r="P104" i="12"/>
  <c r="Q104" i="12"/>
  <c r="R104" i="12"/>
  <c r="S104" i="12"/>
  <c r="T104" i="12"/>
  <c r="U104" i="12"/>
  <c r="V104" i="12"/>
  <c r="W104" i="12"/>
  <c r="X104" i="12"/>
  <c r="Y104" i="12"/>
  <c r="Z104" i="12"/>
  <c r="F105" i="12"/>
  <c r="G105" i="12"/>
  <c r="H105" i="12"/>
  <c r="I105" i="12"/>
  <c r="J105" i="12"/>
  <c r="K105" i="12"/>
  <c r="L105" i="12"/>
  <c r="M105" i="12"/>
  <c r="N105" i="12"/>
  <c r="O105" i="12"/>
  <c r="P105" i="12"/>
  <c r="Q105" i="12"/>
  <c r="R105" i="12"/>
  <c r="S105" i="12"/>
  <c r="T105" i="12"/>
  <c r="U105" i="12"/>
  <c r="V105" i="12"/>
  <c r="W105" i="12"/>
  <c r="X105" i="12"/>
  <c r="Y105" i="12"/>
  <c r="Z105" i="12"/>
  <c r="F106" i="12"/>
  <c r="G106" i="12"/>
  <c r="H106" i="12"/>
  <c r="I106" i="12"/>
  <c r="J106" i="12"/>
  <c r="K106" i="12"/>
  <c r="L106" i="12"/>
  <c r="M106" i="12"/>
  <c r="N106" i="12"/>
  <c r="O106" i="12"/>
  <c r="P106" i="12"/>
  <c r="Q106" i="12"/>
  <c r="R106" i="12"/>
  <c r="S106" i="12"/>
  <c r="T106" i="12"/>
  <c r="U106" i="12"/>
  <c r="V106" i="12"/>
  <c r="W106" i="12"/>
  <c r="X106" i="12"/>
  <c r="Y106" i="12"/>
  <c r="Z106" i="12"/>
  <c r="F107" i="12"/>
  <c r="G107" i="12"/>
  <c r="H107" i="12"/>
  <c r="I107" i="12"/>
  <c r="J107" i="12"/>
  <c r="K107" i="12"/>
  <c r="L107" i="12"/>
  <c r="M107" i="12"/>
  <c r="N107" i="12"/>
  <c r="O107" i="12"/>
  <c r="P107" i="12"/>
  <c r="Q107" i="12"/>
  <c r="R107" i="12"/>
  <c r="S107" i="12"/>
  <c r="T107" i="12"/>
  <c r="U107" i="12"/>
  <c r="V107" i="12"/>
  <c r="W107" i="12"/>
  <c r="X107" i="12"/>
  <c r="Y107" i="12"/>
  <c r="Z107" i="12"/>
  <c r="F108" i="12"/>
  <c r="G108" i="12"/>
  <c r="H108" i="12"/>
  <c r="I108" i="12"/>
  <c r="J108" i="12"/>
  <c r="K108" i="12"/>
  <c r="L108" i="12"/>
  <c r="M108" i="12"/>
  <c r="N108" i="12"/>
  <c r="O108" i="12"/>
  <c r="P108" i="12"/>
  <c r="Q108" i="12"/>
  <c r="R108" i="12"/>
  <c r="S108" i="12"/>
  <c r="T108" i="12"/>
  <c r="U108" i="12"/>
  <c r="V108" i="12"/>
  <c r="W108" i="12"/>
  <c r="X108" i="12"/>
  <c r="Y108" i="12"/>
  <c r="Z108" i="12"/>
  <c r="F109" i="12"/>
  <c r="G109" i="12"/>
  <c r="H109" i="12"/>
  <c r="I109" i="12"/>
  <c r="J109" i="12"/>
  <c r="K109" i="12"/>
  <c r="L109" i="12"/>
  <c r="M109" i="12"/>
  <c r="N109" i="12"/>
  <c r="O109" i="12"/>
  <c r="P109" i="12"/>
  <c r="Q109" i="12"/>
  <c r="R109" i="12"/>
  <c r="S109" i="12"/>
  <c r="T109" i="12"/>
  <c r="U109" i="12"/>
  <c r="V109" i="12"/>
  <c r="W109" i="12"/>
  <c r="X109" i="12"/>
  <c r="Y109" i="12"/>
  <c r="Z109" i="12"/>
  <c r="F110" i="12"/>
  <c r="G110" i="12"/>
  <c r="H110" i="12"/>
  <c r="I110" i="12"/>
  <c r="J110" i="12"/>
  <c r="K110" i="12"/>
  <c r="L110" i="12"/>
  <c r="M110" i="12"/>
  <c r="N110" i="12"/>
  <c r="O110" i="12"/>
  <c r="P110" i="12"/>
  <c r="Q110" i="12"/>
  <c r="R110" i="12"/>
  <c r="S110" i="12"/>
  <c r="T110" i="12"/>
  <c r="U110" i="12"/>
  <c r="V110" i="12"/>
  <c r="W110" i="12"/>
  <c r="X110" i="12"/>
  <c r="Y110" i="12"/>
  <c r="Z110" i="12"/>
  <c r="F111" i="12"/>
  <c r="G111" i="12"/>
  <c r="H111" i="12"/>
  <c r="I111" i="12"/>
  <c r="J111" i="12"/>
  <c r="K111" i="12"/>
  <c r="L111" i="12"/>
  <c r="M111" i="12"/>
  <c r="N111" i="12"/>
  <c r="O111" i="12"/>
  <c r="P111" i="12"/>
  <c r="Q111" i="12"/>
  <c r="R111" i="12"/>
  <c r="S111" i="12"/>
  <c r="T111" i="12"/>
  <c r="U111" i="12"/>
  <c r="V111" i="12"/>
  <c r="W111" i="12"/>
  <c r="X111" i="12"/>
  <c r="Y111" i="12"/>
  <c r="Z111" i="12"/>
  <c r="F112" i="12"/>
  <c r="G112" i="12"/>
  <c r="H112" i="12"/>
  <c r="I112" i="12"/>
  <c r="J112" i="12"/>
  <c r="K112" i="12"/>
  <c r="L112" i="12"/>
  <c r="M112" i="12"/>
  <c r="N112" i="12"/>
  <c r="O112" i="12"/>
  <c r="P112" i="12"/>
  <c r="Q112" i="12"/>
  <c r="R112" i="12"/>
  <c r="S112" i="12"/>
  <c r="T112" i="12"/>
  <c r="U112" i="12"/>
  <c r="V112" i="12"/>
  <c r="W112" i="12"/>
  <c r="X112" i="12"/>
  <c r="Y112" i="12"/>
  <c r="Z112" i="12"/>
  <c r="F113" i="12"/>
  <c r="G113" i="12"/>
  <c r="H113" i="12"/>
  <c r="I113" i="12"/>
  <c r="J113" i="12"/>
  <c r="K113" i="12"/>
  <c r="L113" i="12"/>
  <c r="M113" i="12"/>
  <c r="N113" i="12"/>
  <c r="O113" i="12"/>
  <c r="P113" i="12"/>
  <c r="Q113" i="12"/>
  <c r="R113" i="12"/>
  <c r="S113" i="12"/>
  <c r="T113" i="12"/>
  <c r="U113" i="12"/>
  <c r="V113" i="12"/>
  <c r="W113" i="12"/>
  <c r="X113" i="12"/>
  <c r="Y113" i="12"/>
  <c r="Z113" i="12"/>
  <c r="F114" i="12"/>
  <c r="G114" i="12"/>
  <c r="H114" i="12"/>
  <c r="I114" i="12"/>
  <c r="J114" i="12"/>
  <c r="K114" i="12"/>
  <c r="L114" i="12"/>
  <c r="M114" i="12"/>
  <c r="N114" i="12"/>
  <c r="O114" i="12"/>
  <c r="P114" i="12"/>
  <c r="Q114" i="12"/>
  <c r="R114" i="12"/>
  <c r="S114" i="12"/>
  <c r="T114" i="12"/>
  <c r="U114" i="12"/>
  <c r="V114" i="12"/>
  <c r="W114" i="12"/>
  <c r="X114" i="12"/>
  <c r="Y114" i="12"/>
  <c r="Z114" i="12"/>
  <c r="F115" i="12"/>
  <c r="G115" i="12"/>
  <c r="H115" i="12"/>
  <c r="I115" i="12"/>
  <c r="J115" i="12"/>
  <c r="K115" i="12"/>
  <c r="L115" i="12"/>
  <c r="M115" i="12"/>
  <c r="N115" i="12"/>
  <c r="O115" i="12"/>
  <c r="P115" i="12"/>
  <c r="Q115" i="12"/>
  <c r="R115" i="12"/>
  <c r="S115" i="12"/>
  <c r="T115" i="12"/>
  <c r="U115" i="12"/>
  <c r="V115" i="12"/>
  <c r="W115" i="12"/>
  <c r="X115" i="12"/>
  <c r="Y115" i="12"/>
  <c r="Z115" i="12"/>
  <c r="F116" i="12"/>
  <c r="G116" i="12"/>
  <c r="H116" i="12"/>
  <c r="I116" i="12"/>
  <c r="J116" i="12"/>
  <c r="K116" i="12"/>
  <c r="L116" i="12"/>
  <c r="M116" i="12"/>
  <c r="N116" i="12"/>
  <c r="O116" i="12"/>
  <c r="P116" i="12"/>
  <c r="Q116" i="12"/>
  <c r="R116" i="12"/>
  <c r="S116" i="12"/>
  <c r="T116" i="12"/>
  <c r="U116" i="12"/>
  <c r="V116" i="12"/>
  <c r="W116" i="12"/>
  <c r="X116" i="12"/>
  <c r="Y116" i="12"/>
  <c r="Z116" i="12"/>
  <c r="F117" i="12"/>
  <c r="G117" i="12"/>
  <c r="H117" i="12"/>
  <c r="I117" i="12"/>
  <c r="J117" i="12"/>
  <c r="K117" i="12"/>
  <c r="L117" i="12"/>
  <c r="M117" i="12"/>
  <c r="N117" i="12"/>
  <c r="O117" i="12"/>
  <c r="P117" i="12"/>
  <c r="Q117" i="12"/>
  <c r="R117" i="12"/>
  <c r="S117" i="12"/>
  <c r="T117" i="12"/>
  <c r="U117" i="12"/>
  <c r="V117" i="12"/>
  <c r="W117" i="12"/>
  <c r="X117" i="12"/>
  <c r="Y117" i="12"/>
  <c r="Z117" i="12"/>
  <c r="F118" i="12"/>
  <c r="G118" i="12"/>
  <c r="H118" i="12"/>
  <c r="I118" i="12"/>
  <c r="J118" i="12"/>
  <c r="K118" i="12"/>
  <c r="L118" i="12"/>
  <c r="M118" i="12"/>
  <c r="N118" i="12"/>
  <c r="O118" i="12"/>
  <c r="P118" i="12"/>
  <c r="Q118" i="12"/>
  <c r="R118" i="12"/>
  <c r="S118" i="12"/>
  <c r="T118" i="12"/>
  <c r="U118" i="12"/>
  <c r="V118" i="12"/>
  <c r="W118" i="12"/>
  <c r="X118" i="12"/>
  <c r="Y118" i="12"/>
  <c r="Z118" i="12"/>
  <c r="F119" i="12"/>
  <c r="G119" i="12"/>
  <c r="H119" i="12"/>
  <c r="I119" i="12"/>
  <c r="J119" i="12"/>
  <c r="K119" i="12"/>
  <c r="L119" i="12"/>
  <c r="M119" i="12"/>
  <c r="N119" i="12"/>
  <c r="O119" i="12"/>
  <c r="P119" i="12"/>
  <c r="Q119" i="12"/>
  <c r="R119" i="12"/>
  <c r="S119" i="12"/>
  <c r="T119" i="12"/>
  <c r="U119" i="12"/>
  <c r="V119" i="12"/>
  <c r="W119" i="12"/>
  <c r="X119" i="12"/>
  <c r="Y119" i="12"/>
  <c r="Z119" i="12"/>
  <c r="F120" i="12"/>
  <c r="G120" i="12"/>
  <c r="H120" i="12"/>
  <c r="I120" i="12"/>
  <c r="J120" i="12"/>
  <c r="K120" i="12"/>
  <c r="L120" i="12"/>
  <c r="M120" i="12"/>
  <c r="N120" i="12"/>
  <c r="O120" i="12"/>
  <c r="P120" i="12"/>
  <c r="Q120" i="12"/>
  <c r="R120" i="12"/>
  <c r="S120" i="12"/>
  <c r="T120" i="12"/>
  <c r="U120" i="12"/>
  <c r="V120" i="12"/>
  <c r="W120" i="12"/>
  <c r="X120" i="12"/>
  <c r="Y120" i="12"/>
  <c r="Z120" i="12"/>
  <c r="F121" i="12"/>
  <c r="G121" i="12"/>
  <c r="H121" i="12"/>
  <c r="I121" i="12"/>
  <c r="J121" i="12"/>
  <c r="K121" i="12"/>
  <c r="L121" i="12"/>
  <c r="M121" i="12"/>
  <c r="N121" i="12"/>
  <c r="O121" i="12"/>
  <c r="P121" i="12"/>
  <c r="Q121" i="12"/>
  <c r="R121" i="12"/>
  <c r="S121" i="12"/>
  <c r="T121" i="12"/>
  <c r="U121" i="12"/>
  <c r="V121" i="12"/>
  <c r="W121" i="12"/>
  <c r="X121" i="12"/>
  <c r="Y121" i="12"/>
  <c r="Z121" i="12"/>
  <c r="F122" i="12"/>
  <c r="G122" i="12"/>
  <c r="H122" i="12"/>
  <c r="I122" i="12"/>
  <c r="J122" i="12"/>
  <c r="K122" i="12"/>
  <c r="L122" i="12"/>
  <c r="M122" i="12"/>
  <c r="N122" i="12"/>
  <c r="O122" i="12"/>
  <c r="P122" i="12"/>
  <c r="Q122" i="12"/>
  <c r="R122" i="12"/>
  <c r="S122" i="12"/>
  <c r="T122" i="12"/>
  <c r="U122" i="12"/>
  <c r="V122" i="12"/>
  <c r="W122" i="12"/>
  <c r="X122" i="12"/>
  <c r="Y122" i="12"/>
  <c r="Z122" i="12"/>
  <c r="F123" i="12"/>
  <c r="G123" i="12"/>
  <c r="H123" i="12"/>
  <c r="I123" i="12"/>
  <c r="J123" i="12"/>
  <c r="K123" i="12"/>
  <c r="L123" i="12"/>
  <c r="M123" i="12"/>
  <c r="N123" i="12"/>
  <c r="O123" i="12"/>
  <c r="P123" i="12"/>
  <c r="Q123" i="12"/>
  <c r="R123" i="12"/>
  <c r="S123" i="12"/>
  <c r="T123" i="12"/>
  <c r="U123" i="12"/>
  <c r="V123" i="12"/>
  <c r="W123" i="12"/>
  <c r="X123" i="12"/>
  <c r="Y123" i="12"/>
  <c r="Z123" i="12"/>
  <c r="F124" i="12"/>
  <c r="G124" i="12"/>
  <c r="H124" i="12"/>
  <c r="I124" i="12"/>
  <c r="J124" i="12"/>
  <c r="K124" i="12"/>
  <c r="L124" i="12"/>
  <c r="M124" i="12"/>
  <c r="N124" i="12"/>
  <c r="O124" i="12"/>
  <c r="P124" i="12"/>
  <c r="Q124" i="12"/>
  <c r="R124" i="12"/>
  <c r="S124" i="12"/>
  <c r="T124" i="12"/>
  <c r="U124" i="12"/>
  <c r="V124" i="12"/>
  <c r="W124" i="12"/>
  <c r="X124" i="12"/>
  <c r="Y124" i="12"/>
  <c r="Z124" i="12"/>
  <c r="F125" i="12"/>
  <c r="G125" i="12"/>
  <c r="H125" i="12"/>
  <c r="I125" i="12"/>
  <c r="J125" i="12"/>
  <c r="K125" i="12"/>
  <c r="L125" i="12"/>
  <c r="M125" i="12"/>
  <c r="N125" i="12"/>
  <c r="O125" i="12"/>
  <c r="P125" i="12"/>
  <c r="Q125" i="12"/>
  <c r="R125" i="12"/>
  <c r="S125" i="12"/>
  <c r="T125" i="12"/>
  <c r="U125" i="12"/>
  <c r="V125" i="12"/>
  <c r="W125" i="12"/>
  <c r="X125" i="12"/>
  <c r="Y125" i="12"/>
  <c r="Z125" i="12"/>
  <c r="F126" i="12"/>
  <c r="G126" i="12"/>
  <c r="H126" i="12"/>
  <c r="I126" i="12"/>
  <c r="J126" i="12"/>
  <c r="K126" i="12"/>
  <c r="L126" i="12"/>
  <c r="M126" i="12"/>
  <c r="N126" i="12"/>
  <c r="O126" i="12"/>
  <c r="P126" i="12"/>
  <c r="Q126" i="12"/>
  <c r="R126" i="12"/>
  <c r="S126" i="12"/>
  <c r="T126" i="12"/>
  <c r="U126" i="12"/>
  <c r="V126" i="12"/>
  <c r="W126" i="12"/>
  <c r="X126" i="12"/>
  <c r="Y126" i="12"/>
  <c r="Z126" i="12"/>
  <c r="F127" i="12"/>
  <c r="G127" i="12"/>
  <c r="H127" i="12"/>
  <c r="I127" i="12"/>
  <c r="J127" i="12"/>
  <c r="K127" i="12"/>
  <c r="L127" i="12"/>
  <c r="M127" i="12"/>
  <c r="N127" i="12"/>
  <c r="O127" i="12"/>
  <c r="P127" i="12"/>
  <c r="Q127" i="12"/>
  <c r="R127" i="12"/>
  <c r="S127" i="12"/>
  <c r="T127" i="12"/>
  <c r="U127" i="12"/>
  <c r="V127" i="12"/>
  <c r="W127" i="12"/>
  <c r="X127" i="12"/>
  <c r="Y127" i="12"/>
  <c r="Z127" i="12"/>
  <c r="F128" i="12"/>
  <c r="G128" i="12"/>
  <c r="H128" i="12"/>
  <c r="I128" i="12"/>
  <c r="J128" i="12"/>
  <c r="K128" i="12"/>
  <c r="L128" i="12"/>
  <c r="M128" i="12"/>
  <c r="N128" i="12"/>
  <c r="O128" i="12"/>
  <c r="P128" i="12"/>
  <c r="Q128" i="12"/>
  <c r="R128" i="12"/>
  <c r="S128" i="12"/>
  <c r="T128" i="12"/>
  <c r="U128" i="12"/>
  <c r="V128" i="12"/>
  <c r="W128" i="12"/>
  <c r="X128" i="12"/>
  <c r="Y128" i="12"/>
  <c r="Z128" i="12"/>
  <c r="F129" i="12"/>
  <c r="G129" i="12"/>
  <c r="H129" i="12"/>
  <c r="I129" i="12"/>
  <c r="J129" i="12"/>
  <c r="K129" i="12"/>
  <c r="L129" i="12"/>
  <c r="M129" i="12"/>
  <c r="N129" i="12"/>
  <c r="O129" i="12"/>
  <c r="P129" i="12"/>
  <c r="Q129" i="12"/>
  <c r="R129" i="12"/>
  <c r="S129" i="12"/>
  <c r="T129" i="12"/>
  <c r="U129" i="12"/>
  <c r="V129" i="12"/>
  <c r="W129" i="12"/>
  <c r="X129" i="12"/>
  <c r="Y129" i="12"/>
  <c r="Z129" i="12"/>
  <c r="F130" i="12"/>
  <c r="G130" i="12"/>
  <c r="H130" i="12"/>
  <c r="I130" i="12"/>
  <c r="J130" i="12"/>
  <c r="K130" i="12"/>
  <c r="L130" i="12"/>
  <c r="M130" i="12"/>
  <c r="N130" i="12"/>
  <c r="O130" i="12"/>
  <c r="P130" i="12"/>
  <c r="Q130" i="12"/>
  <c r="R130" i="12"/>
  <c r="S130" i="12"/>
  <c r="T130" i="12"/>
  <c r="U130" i="12"/>
  <c r="V130" i="12"/>
  <c r="W130" i="12"/>
  <c r="X130" i="12"/>
  <c r="Y130" i="12"/>
  <c r="Z130" i="12"/>
  <c r="F131" i="12"/>
  <c r="G131" i="12"/>
  <c r="H131" i="12"/>
  <c r="I131" i="12"/>
  <c r="J131" i="12"/>
  <c r="K131" i="12"/>
  <c r="L131" i="12"/>
  <c r="M131" i="12"/>
  <c r="N131" i="12"/>
  <c r="O131" i="12"/>
  <c r="P131" i="12"/>
  <c r="Q131" i="12"/>
  <c r="R131" i="12"/>
  <c r="S131" i="12"/>
  <c r="T131" i="12"/>
  <c r="U131" i="12"/>
  <c r="V131" i="12"/>
  <c r="W131" i="12"/>
  <c r="X131" i="12"/>
  <c r="Y131" i="12"/>
  <c r="Z131" i="12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T2" i="12"/>
  <c r="U2" i="12"/>
  <c r="V2" i="12"/>
  <c r="W2" i="12"/>
  <c r="X2" i="12"/>
  <c r="Y2" i="12"/>
  <c r="Z2" i="12"/>
  <c r="F2" i="12"/>
  <c r="E2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D2" i="12"/>
  <c r="C2" i="12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127" i="12"/>
  <c r="C128" i="12"/>
  <c r="C129" i="12"/>
  <c r="C130" i="12"/>
  <c r="C131" i="12"/>
  <c r="A2" i="12"/>
  <c r="A3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2" i="11"/>
  <c r="A2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B2" i="11" l="1"/>
  <c r="B11" i="11"/>
  <c r="B9" i="11"/>
  <c r="B14" i="11"/>
  <c r="B7" i="11"/>
  <c r="B10" i="11"/>
  <c r="B13" i="11"/>
  <c r="B16" i="11"/>
  <c r="B12" i="11"/>
  <c r="B4" i="11"/>
  <c r="B8" i="11"/>
  <c r="B15" i="11"/>
  <c r="B3" i="11" l="1"/>
  <c r="B6" i="11"/>
  <c r="B5" i="11"/>
</calcChain>
</file>

<file path=xl/comments1.xml><?xml version="1.0" encoding="utf-8"?>
<comments xmlns="http://schemas.openxmlformats.org/spreadsheetml/2006/main">
  <authors>
    <author>Auteur</author>
  </authors>
  <commentList>
    <comment ref="B1" authorId="0" shapeId="0">
      <text>
        <r>
          <rPr>
            <sz val="9"/>
            <color indexed="81"/>
            <rFont val="Tahoma"/>
            <family val="2"/>
          </rPr>
          <t xml:space="preserve">Les marques </t>
        </r>
        <r>
          <rPr>
            <b/>
            <sz val="9"/>
            <color indexed="81"/>
            <rFont val="Tahoma"/>
            <family val="2"/>
          </rPr>
          <t xml:space="preserve">[x] </t>
        </r>
        <r>
          <rPr>
            <sz val="9"/>
            <color indexed="81"/>
            <rFont val="Tahoma"/>
            <family val="2"/>
          </rPr>
          <t>indiquent la présence d'une non-conformité récurrente.
Le chiffre entre crochets indique le numéro de la page dans laquelle a été relevée la non-conformité récurrente pour la première fois.
Par exemple : C [1] indique que le critère est conforme sur la page mais que la page contient une non conformité récurrente dont le détail est en page 1.</t>
        </r>
      </text>
    </comment>
  </commentList>
</comments>
</file>

<file path=xl/sharedStrings.xml><?xml version="1.0" encoding="utf-8"?>
<sst xmlns="http://schemas.openxmlformats.org/spreadsheetml/2006/main" count="2878" uniqueCount="394">
  <si>
    <t>RGAA 4 – Résultats d'audit d'accessibilité</t>
  </si>
  <si>
    <t>Ce document contient les éléments de synthèse de l'audit d'accessibilité RGAA 4, il est composé de trois feuilles.</t>
  </si>
  <si>
    <r>
      <rPr>
        <b/>
        <sz val="11"/>
        <color theme="1"/>
        <rFont val="Calibri"/>
        <family val="2"/>
        <scheme val="minor"/>
      </rPr>
      <t>Echantillon :</t>
    </r>
    <r>
      <rPr>
        <sz val="11"/>
        <color theme="1"/>
        <rFont val="Calibri"/>
        <family val="2"/>
        <scheme val="minor"/>
      </rPr>
      <t xml:space="preserve"> présentation de l'échantillon qui contient la liste des pages auditées</t>
    </r>
  </si>
  <si>
    <r>
      <rPr>
        <b/>
        <sz val="11"/>
        <color theme="1"/>
        <rFont val="Calibri"/>
        <family val="2"/>
        <scheme val="minor"/>
      </rPr>
      <t>Resultat :</t>
    </r>
    <r>
      <rPr>
        <sz val="11"/>
        <color theme="1"/>
        <rFont val="Calibri"/>
        <family val="2"/>
        <scheme val="minor"/>
      </rPr>
      <t xml:space="preserve"> présentation des résultats de l'audit, taux légal, taux par page et taux moyen</t>
    </r>
  </si>
  <si>
    <r>
      <rPr>
        <b/>
        <sz val="11"/>
        <color theme="1"/>
        <rFont val="Calibri"/>
        <family val="2"/>
        <scheme val="minor"/>
      </rPr>
      <t xml:space="preserve">Synthese : </t>
    </r>
    <r>
      <rPr>
        <sz val="11"/>
        <color theme="1"/>
        <rFont val="Calibri"/>
        <family val="2"/>
        <scheme val="minor"/>
      </rPr>
      <t>présentation de la synthèse de l'audit avec pour chaque page le statut de chaque critère RGAA. Dans cette feuille le chiffre entre crochet associé à un critère signale :
1. Qu'il existe une non-conformité récurrente
2. Le chiffre indique le numéro de page où la non-conformité a été rencontrée pour la première fois.</t>
    </r>
  </si>
  <si>
    <t>Les onglets suivant propose des tableaux équivalents optimisés pour l'accessibilité.</t>
  </si>
  <si>
    <t>RGAA 4 – GRILLE D'ÉVALUATION</t>
  </si>
  <si>
    <t xml:space="preserve">Type d'audit : </t>
  </si>
  <si>
    <t>Audit RGAA 4 (AA)</t>
  </si>
  <si>
    <t xml:space="preserve">Date : </t>
  </si>
  <si>
    <t xml:space="preserve">Auditeur : </t>
  </si>
  <si>
    <t xml:space="preserve">Contexte : </t>
  </si>
  <si>
    <t xml:space="preserve">Site : </t>
  </si>
  <si>
    <t xml:space="preserve">Niveau évalué : </t>
  </si>
  <si>
    <t>AA</t>
  </si>
  <si>
    <t xml:space="preserve">Nb page : </t>
  </si>
  <si>
    <t>N° page</t>
  </si>
  <si>
    <t>Titre de la page</t>
  </si>
  <si>
    <t>URL</t>
  </si>
  <si>
    <t>Commentaire</t>
  </si>
  <si>
    <t>P01</t>
  </si>
  <si>
    <t>Accueil</t>
  </si>
  <si>
    <t>Page obligatoire</t>
  </si>
  <si>
    <t>P02</t>
  </si>
  <si>
    <t>Contact</t>
  </si>
  <si>
    <t>P03</t>
  </si>
  <si>
    <t>Mention légales</t>
  </si>
  <si>
    <t>P04</t>
  </si>
  <si>
    <t>P05</t>
  </si>
  <si>
    <t>Plan du site</t>
  </si>
  <si>
    <t>P06</t>
  </si>
  <si>
    <t>Aide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</si>
  <si>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</si>
  <si>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</si>
  <si>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</si>
  <si>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</si>
  <si>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</si>
  <si>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</si>
  <si>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</si>
  <si>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</si>
  <si>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</si>
  <si>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</si>
  <si>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</si>
  <si>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</si>
  <si>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</si>
  <si>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</si>
  <si>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Tableau de bord audit RGAA 4</t>
  </si>
  <si>
    <t>Conformité RGAA 4</t>
  </si>
  <si>
    <t>Résultats par page</t>
  </si>
  <si>
    <t>C</t>
  </si>
  <si>
    <t>NC</t>
  </si>
  <si>
    <t>NA</t>
  </si>
  <si>
    <t>% C</t>
  </si>
  <si>
    <t>A</t>
  </si>
  <si>
    <t>AA (legal)</t>
  </si>
  <si>
    <t>AAA</t>
  </si>
  <si>
    <t>Conformité pour chaque niveau</t>
  </si>
  <si>
    <t/>
  </si>
  <si>
    <t>-</t>
  </si>
  <si>
    <t>Résultats par niveau</t>
  </si>
  <si>
    <t>Total</t>
  </si>
  <si>
    <t>Résultats : moyennes</t>
  </si>
  <si>
    <t>Moyenne</t>
  </si>
  <si>
    <t>Meilleure page</t>
  </si>
  <si>
    <t>Plus mauvaise page</t>
  </si>
  <si>
    <t>Calcul de la conformité</t>
  </si>
  <si>
    <r>
      <t>La conformité globale (Tableau "</t>
    </r>
    <r>
      <rPr>
        <b/>
        <sz val="10"/>
        <color rgb="FF0B1B34"/>
        <rFont val="Verdana"/>
        <family val="2"/>
      </rPr>
      <t>Conformité RGAA 4</t>
    </r>
    <r>
      <rPr>
        <sz val="10"/>
        <color rgb="FF0B1B34"/>
        <rFont val="Verdana"/>
        <family val="2"/>
      </rPr>
      <t xml:space="preserve">") est calculée de la manière suivante : </t>
    </r>
    <r>
      <rPr>
        <b/>
        <sz val="10"/>
        <color rgb="FF0B1B34"/>
        <rFont val="Verdana"/>
        <family val="2"/>
      </rPr>
      <t>C / (C+NC)</t>
    </r>
    <r>
      <rPr>
        <sz val="10"/>
        <color rgb="FF0B1B34"/>
        <rFont val="Verdana"/>
        <family val="2"/>
      </rPr>
      <t xml:space="preserve"> où </t>
    </r>
    <r>
      <rPr>
        <b/>
        <sz val="10"/>
        <color rgb="FF0B1B34"/>
        <rFont val="Verdana"/>
        <family val="2"/>
      </rPr>
      <t>C</t>
    </r>
    <r>
      <rPr>
        <sz val="10"/>
        <color rgb="FF0B1B34"/>
        <rFont val="Verdana"/>
        <family val="2"/>
      </rPr>
      <t xml:space="preserve"> est le nombre de critères conformes et </t>
    </r>
    <r>
      <rPr>
        <b/>
        <sz val="10"/>
        <color rgb="FF0B1B34"/>
        <rFont val="Verdana"/>
        <family val="2"/>
      </rPr>
      <t>NC</t>
    </r>
    <r>
      <rPr>
        <sz val="10"/>
        <color rgb="FF0B1B34"/>
        <rFont val="Verdana"/>
        <family val="2"/>
      </rPr>
      <t xml:space="preserve"> le nombre de critères non conformes.
C'est ce nombre qui est la référence légale, il représente le</t>
    </r>
    <r>
      <rPr>
        <b/>
        <sz val="10"/>
        <color rgb="FF0B1B34"/>
        <rFont val="Verdana"/>
        <family val="2"/>
      </rPr>
      <t xml:space="preserve"> taux de conformité de l'échantillon</t>
    </r>
    <r>
      <rPr>
        <sz val="10"/>
        <color rgb="FF0B1B34"/>
        <rFont val="Verdana"/>
        <family val="2"/>
      </rPr>
      <t xml:space="preserve">.
Il est normal que le </t>
    </r>
    <r>
      <rPr>
        <b/>
        <sz val="10"/>
        <color rgb="FF0B1B34"/>
        <rFont val="Verdana"/>
        <family val="2"/>
      </rPr>
      <t>taux de conformité global</t>
    </r>
    <r>
      <rPr>
        <sz val="10"/>
        <color rgb="FF0B1B34"/>
        <rFont val="Verdana"/>
        <family val="2"/>
      </rPr>
      <t xml:space="preserve"> diffère sensiblement du </t>
    </r>
    <r>
      <rPr>
        <b/>
        <sz val="10"/>
        <color rgb="FF0B1B34"/>
        <rFont val="Verdana"/>
        <family val="2"/>
      </rPr>
      <t>taux de conformité par page</t>
    </r>
    <r>
      <rPr>
        <sz val="10"/>
        <color rgb="FF0B1B34"/>
        <rFont val="Verdana"/>
        <family val="2"/>
      </rPr>
      <t>.
En effet, un critère NC (non conforme) sur une page rend le critère non conforme sur l'ensemble de l'échantillon.
Pour qu'un site soit conforme (100% des critères applicables sont conformes au niveau AA) il est donc nécessaire que le taux de conformité par page soit égale à 100 %.
Un critère peut prendre 4 statuts différents : 
- C : CONFORME. Le critère est conforme pour l'ensemble des éléments de la page
- NC : NON CONFORME. Au moins un des éléments de la page concernée par le critère n'est pas conforme.
- NA : NON APPLICABLE. Aucun élément dans la page ne concerne le critère.
- NT : NON TESTÉ. Le critère n'est pas testé.</t>
    </r>
  </si>
  <si>
    <t>Thématique</t>
  </si>
  <si>
    <t>Ordre</t>
  </si>
  <si>
    <t>Critère</t>
  </si>
  <si>
    <t>Intitulé</t>
  </si>
  <si>
    <t>Nvx</t>
  </si>
  <si>
    <t>Global</t>
  </si>
  <si>
    <t>Images</t>
  </si>
  <si>
    <t>1.1</t>
  </si>
  <si>
    <t>Chaque image porteuse d'information a-t-elle une alternative textuelle ?</t>
  </si>
  <si>
    <t>NT</t>
  </si>
  <si>
    <t>1.2</t>
  </si>
  <si>
    <t>Chaque image de décoration est-elle correctement ignorée par les technologies d'assistance ?</t>
  </si>
  <si>
    <t>1.3</t>
  </si>
  <si>
    <t>Pour chaque image porteuse d'information ayant une alternative textuelle, cette alternative est-elle pertinente (hors cas particuliers) ?</t>
  </si>
  <si>
    <t>1.4</t>
  </si>
  <si>
    <t>Pour chaque image utilisée comme CAPTCHA ou comme image-test, ayant une alternative textuelle, cette alternative permet-elle d'identifier la nature et la fonction de l'image ?</t>
  </si>
  <si>
    <t>1.5</t>
  </si>
  <si>
    <t>Pour chaque image utilisée comme CAPTCHA, une solution d'accès alternatif au contenu ou à la fonction du CAPTCHA est-elle présente ?</t>
  </si>
  <si>
    <t>1.6</t>
  </si>
  <si>
    <t>Chaque image porteuse d'information a-t-elle, si nécessaire, une description détaillée ?</t>
  </si>
  <si>
    <t>1.7</t>
  </si>
  <si>
    <t>Pour chaque image porteuse d'information ayant une description détaillée, cette description est-elle pertinente ?</t>
  </si>
  <si>
    <t>1.8</t>
  </si>
  <si>
    <t>Chaque image texte porteuse d'information, en l'absence d'un mécanisme de remplacement, doit si possible être remplacée par du texte stylé. Cette règle est-elle respectée (hors cas particuliers) ?</t>
  </si>
  <si>
    <t>1.9</t>
  </si>
  <si>
    <t>Chaque légende d'image est-elle, si nécessaire, correctement reliée à l'image correspondante ?</t>
  </si>
  <si>
    <t>1.10</t>
  </si>
  <si>
    <t>Chaque image texte porteuse d'information, doit si possible être remplacée par du texte stylé. Cette règle est-elle respectée (hors cas particuliers) ?</t>
  </si>
  <si>
    <t>Cadres</t>
  </si>
  <si>
    <t>2.1</t>
  </si>
  <si>
    <t>Chaque cadre a-t-il un titre de cadre ?</t>
  </si>
  <si>
    <t>2.2</t>
  </si>
  <si>
    <t>Pour chaque cadre ayant un titre de cadre, ce titre de cadre est-il pertinent ?</t>
  </si>
  <si>
    <t>Couleurs</t>
  </si>
  <si>
    <t>3.1</t>
  </si>
  <si>
    <t>Dans chaque page web, l'information ne doit pas être donnée uniquement par la couleur. Cette règle est-elle respectée ?</t>
  </si>
  <si>
    <t>3.2</t>
  </si>
  <si>
    <t>Dans chaque page web, le contraste entre la couleur du texte et la couleur de son arrière-plan est-il suffisamment élevé (hors cas particuliers) ?</t>
  </si>
  <si>
    <t>3.3</t>
  </si>
  <si>
    <t>Dans chaque page web, les couleurs utilisées dans les composants d'interface ou les éléments graphiques porteurs d'informations sont-elles suffisamment contrastées (hors cas particuliers ) ?</t>
  </si>
  <si>
    <t>3.4</t>
  </si>
  <si>
    <t>Dans chaque page Web, le contraste entre la couleur du texte et la couleur de son arrière-plan est-il amélioré (hors cas particuliers) ?</t>
  </si>
  <si>
    <t>Multimédia</t>
  </si>
  <si>
    <t>4.1</t>
  </si>
  <si>
    <t>Chaque média temporel pré-enregistré a-t-il, si nécessaire, une transcription textuelle ou une audiodescription (hors cas particuliers) ?</t>
  </si>
  <si>
    <t>4.2</t>
  </si>
  <si>
    <t>Pour chaque média temporel pré-enregistré ayant une transcription textuelle ou une audiodescription synchronisée, celles-ci sont-elles pertinentes (hors cas particuliers) ?</t>
  </si>
  <si>
    <t>4.3</t>
  </si>
  <si>
    <t>Chaque média temporel synchronisé pré-enregistré a-t-il, si nécessaire, des sous-titres synchronisés (hors cas particuliers) ?</t>
  </si>
  <si>
    <t>4.4</t>
  </si>
  <si>
    <t>Pour chaque média temporel synchronisé pré-enregistré ayant des sous-titres synchronisés, ces sous-titres sont-ils pertinents ?</t>
  </si>
  <si>
    <t>4.5</t>
  </si>
  <si>
    <t>Chaque média temporel pré-enregistré a-t-il, si nécessaire, une audiodescription synchronisée (hors cas particuliers) ?</t>
  </si>
  <si>
    <t>4.6</t>
  </si>
  <si>
    <t>Pour chaque média temporel pré-enregistré ayant une audiodescription synchronisée, celle-ci est-elle pertinente ?</t>
  </si>
  <si>
    <t>4.7</t>
  </si>
  <si>
    <t>Chaque média temporel est-il clairement identifiable (hors cas particuliers) ?</t>
  </si>
  <si>
    <t>4.8</t>
  </si>
  <si>
    <t>Chaque média non temporel a-t-il, si nécessaire, une alternative (hors cas particuliers) ?</t>
  </si>
  <si>
    <t>4.9</t>
  </si>
  <si>
    <t>Pour chaque média non temporel ayant une alternative, cette alternative est-elle pertinente ?</t>
  </si>
  <si>
    <t>4.10</t>
  </si>
  <si>
    <t>Chaque son déclenché automatiquement est-il contrôlable par l'utilisateur ?</t>
  </si>
  <si>
    <t>4.11</t>
  </si>
  <si>
    <t>La consultation de chaque média temporel est-elle, si nécessaire, contrôlable par le clavier et tout dispositif de pointage ?</t>
  </si>
  <si>
    <t>4.12</t>
  </si>
  <si>
    <t>La consultation de chaque média non temporel est-elle contrôlable par le clavier et tout dispositif de pointage ?</t>
  </si>
  <si>
    <t>4.13</t>
  </si>
  <si>
    <t>Chaque média temporel et non temporel est-il compatible avec les technologies d'assistance (hors cas particuliers) ?</t>
  </si>
  <si>
    <t>4.14</t>
  </si>
  <si>
    <t>Chaque média temporel pré-enregistré a-t-il, si nécessaire, une interprétation en langue des signes (hors cas particuliers) ?</t>
  </si>
  <si>
    <t>4.15</t>
  </si>
  <si>
    <t>Pour chaque média temporel pré-enregistré ayant une interprétation en langue des signes, celle-ci est-elle pertinente ?</t>
  </si>
  <si>
    <t>4.16</t>
  </si>
  <si>
    <t>Chaque média temporel pré-enregistré a-t-il, si nécessaire, une audiodescription étendue synchronisée (hors cas particuliers) ?</t>
  </si>
  <si>
    <t>4.17</t>
  </si>
  <si>
    <t>Pour chaque média temporel pré-enregistré ayant une audiodescription étendue synchronisée, celle-ci est-elle pertinente ?</t>
  </si>
  <si>
    <t>4.18</t>
  </si>
  <si>
    <t>Chaque média temporel synchronisé ou seulement vidéo a-t-il, si nécessaire, une transcription textuelle (hors cas particuliers) ?</t>
  </si>
  <si>
    <t>4.19</t>
  </si>
  <si>
    <t>Pour chaque média temporel synchronisé ou seulement vidéo, ayant une transcription textuelle, celle-ci est-elle pertinente ?</t>
  </si>
  <si>
    <t>4.20</t>
  </si>
  <si>
    <t>Pour chaque média temporel seulement audio pré-enregistré, les dialogues sont-ils suffisamment audibles (hors cas particuliers) ?</t>
  </si>
  <si>
    <t>Tableaux</t>
  </si>
  <si>
    <t>5.1</t>
  </si>
  <si>
    <t>Chaque tableau de données complexe a-t-il un résumé ?</t>
  </si>
  <si>
    <t>5.2</t>
  </si>
  <si>
    <t>Pour chaque tableau de données complexe ayant un résumé, celui-ci est-il pertinent ?</t>
  </si>
  <si>
    <t>5.3</t>
  </si>
  <si>
    <t>Pour chaque tableau de mise en forme, le contenu linéarisé reste-t-il compréhensible (hors cas particuliers) ?</t>
  </si>
  <si>
    <t>5.4</t>
  </si>
  <si>
    <t>Pour chaque tableau de données ayant un titre, le titre est-il correctement associé au tableau de données ?</t>
  </si>
  <si>
    <t>5.5</t>
  </si>
  <si>
    <t>Pour chaque tableau de données ayant un titre, celui-ci est-il pertinent ?</t>
  </si>
  <si>
    <t>5.6</t>
  </si>
  <si>
    <t>Pour chaque tableau de données, chaque en-tête de colonnes et chaque en-tête de lignes sont-ils correctement déclarés ?</t>
  </si>
  <si>
    <t>5.7</t>
  </si>
  <si>
    <t>Pour chaque tableau de données, la technique appropriée permettant d'associer chaque cellule avec ses en-têtes est-elle utilisée (hors cas particuliers) ?</t>
  </si>
  <si>
    <t>5.8</t>
  </si>
  <si>
    <t>Chaque tableau de mise en forme ne doit pas utiliser d'éléments propres aux tableaux de données. Cette règle est-elle respectée ?</t>
  </si>
  <si>
    <t>Liens</t>
  </si>
  <si>
    <t>6.1</t>
  </si>
  <si>
    <t>Chaque lien est-il explicite (hors cas particuliers) ?</t>
  </si>
  <si>
    <t>6.2</t>
  </si>
  <si>
    <t>Dans chaque page web, chaque lien, à l'exception des ancres, a-t-il un intitulé ?</t>
  </si>
  <si>
    <t>6.3</t>
  </si>
  <si>
    <t>Chaque intitulé de lien seul est-il explicite hors contexte (hors cas particuliers) ?</t>
  </si>
  <si>
    <t>Script</t>
  </si>
  <si>
    <t>7.1</t>
  </si>
  <si>
    <t>Chaque script est-il, si nécessaire, compatible avec les technologies d'assistance ?</t>
  </si>
  <si>
    <t>7.2</t>
  </si>
  <si>
    <t>Pour chaque script ayant une alternative, cette alternative est-elle pertinente ?</t>
  </si>
  <si>
    <t>7.3</t>
  </si>
  <si>
    <t>Chaque script est-il contrôlable par le clavier et par tout dispositif de pointage (hors cas particuliers) ?</t>
  </si>
  <si>
    <t>7.4</t>
  </si>
  <si>
    <t>Pour chaque script qui initie un changement de contexte, l'utilisateur est-il averti ou en a-t-il le contrôle ?</t>
  </si>
  <si>
    <t>7.5</t>
  </si>
  <si>
    <t>Dans chaque page web, les messages de statut sont-ils correctement restitués par les technologies d'assistance ?</t>
  </si>
  <si>
    <t>7.6</t>
  </si>
  <si>
    <t>Chaque script qui provoque une alerte non sollicitée est-il contrôlable par l'utilisateur (hors cas particuliers) ?</t>
  </si>
  <si>
    <t>Éléments obligatoires</t>
  </si>
  <si>
    <t>8.1</t>
  </si>
  <si>
    <t>Chaque page web est-elle définie par un type de document ?</t>
  </si>
  <si>
    <t>8.2</t>
  </si>
  <si>
    <t>Pour chaque page web, le code source généré est-il valide selon le type de document spécifié (hors cas particuliers) ?</t>
  </si>
  <si>
    <t>8.3</t>
  </si>
  <si>
    <t>Dans chaque page web, la langue par défaut est-elle présente ?</t>
  </si>
  <si>
    <t>8.4</t>
  </si>
  <si>
    <t>Pour chaque page web ayant une langue par défaut, le code de langue est-il pertinent ?</t>
  </si>
  <si>
    <t>8.5</t>
  </si>
  <si>
    <t>Chaque page web a-t-elle un titre de page ?</t>
  </si>
  <si>
    <t>8.6</t>
  </si>
  <si>
    <t>Pour chaque page web ayant un titre de page, ce titre est-il pertinent ?</t>
  </si>
  <si>
    <t>8.7</t>
  </si>
  <si>
    <t>Dans chaque page web, chaque changement de langue est-il indiqué dans le code source (hors cas particuliers) ?</t>
  </si>
  <si>
    <t>8.8</t>
  </si>
  <si>
    <t>Dans chaque page web, le code de langue de chaque changement de langue est-il valide et pertinent ?</t>
  </si>
  <si>
    <t>8.9</t>
  </si>
  <si>
    <t>Dans chaque page web, les balises ne doivent pas être utilisées uniquement à des fins de présentation. Cette règle est-elle respectée ?</t>
  </si>
  <si>
    <t>8.10</t>
  </si>
  <si>
    <t>Dans chaque page web, les changements du sens de lecture sont-ils signalés ?</t>
  </si>
  <si>
    <t>Structuration</t>
  </si>
  <si>
    <t>9.1</t>
  </si>
  <si>
    <t>Dans chaque page web, l'information est-elle structurée par l'utilisation appropriée de titres ?</t>
  </si>
  <si>
    <t>9.2</t>
  </si>
  <si>
    <t>Dans chaque page web, la structure du document est-elle cohérente (hors cas particuliers) ?</t>
  </si>
  <si>
    <t>9.3</t>
  </si>
  <si>
    <t>Dans chaque page web, chaque liste est-elle correctement structurée ?</t>
  </si>
  <si>
    <t>9.4</t>
  </si>
  <si>
    <t>Dans chaque page web, chaque citation est-elle correctement indiquée ?</t>
  </si>
  <si>
    <t>9.5</t>
  </si>
  <si>
    <t>Dans chaque page Web, la première occurrence de chaque abréviation permet-elle d'en connaître la signification ?</t>
  </si>
  <si>
    <t>9.6</t>
  </si>
  <si>
    <t>Dans chaque page Web, la signification de chaque abréviation est-elle pertinente ?</t>
  </si>
  <si>
    <t>Présentation</t>
  </si>
  <si>
    <t>10.1</t>
  </si>
  <si>
    <t>Dans le site web, des feuilles de styles sont-elles utilisées pour contrôler la présentation de l'information ?</t>
  </si>
  <si>
    <t>10.2</t>
  </si>
  <si>
    <t>Dans chaque page web, le contenu visible reste-t-il présent lorsque les feuilles de styles sont désactivées ?</t>
  </si>
  <si>
    <t>10.3</t>
  </si>
  <si>
    <t>Dans chaque page web, l'information reste-t-elle compréhensible lorsque les feuilles de styles sont désactivées ?</t>
  </si>
  <si>
    <t>10.4</t>
  </si>
  <si>
    <t>Dans chaque page web, le texte reste-t-il lisible lorsque la taille des caractères est augmentée jusqu'à 200%, au moins (hors cas particuliers) ?</t>
  </si>
  <si>
    <t>10.5</t>
  </si>
  <si>
    <t>Dans chaque page web, les déclarations CSS de couleurs de fond d'élément et de police sont-elles correctement utilisées ?</t>
  </si>
  <si>
    <t>10.6</t>
  </si>
  <si>
    <t>Dans chaque page web, chaque lien dont la nature n'est pas évidente est-il visible par rapport au texte environnant ?</t>
  </si>
  <si>
    <t>10.7</t>
  </si>
  <si>
    <t>Dans chaque page web, pour chaque élément recevant le focus, la prise de focus est-elle visible ?</t>
  </si>
  <si>
    <t>10.8</t>
  </si>
  <si>
    <t>Pour chaque page web, les contenus cachés ont-ils vocation à être ignorés par les technologies d'assistance ?</t>
  </si>
  <si>
    <t>10.9</t>
  </si>
  <si>
    <t>Dans chaque page web, l'information ne doit pas être donnée uniquement par la forme, taille ou position. Cette règle est-elle respectée ?</t>
  </si>
  <si>
    <t>10.10</t>
  </si>
  <si>
    <t>Dans chaque page web, l'information ne doit pas être donnée par la forme, taille ou position uniquement. Cette règle est-elle implémentée de façon pertinente ?</t>
  </si>
  <si>
    <t>10.11</t>
  </si>
  <si>
    <t>Pour chaque page web, les contenus peuvent-ils être présentés sans avoir recours à la fois à un défilement vertical pour une fenêtre ayant une hauteur de 256px ou une largeur de 320px (hors cas particulier s ) ?</t>
  </si>
  <si>
    <t>10.12</t>
  </si>
  <si>
    <t>Dans chaque page web, les propriétés d'espacement du texte peuvent-elles être redéfinies par l'utilisateur sans perte de contenu ou de fonctionnalité (hors cas particuliers) ?</t>
  </si>
  <si>
    <t>10.13</t>
  </si>
  <si>
    <t>Dans chaque page web, les contenus additionnels apparaissant à la prise de focus ou au survol d'un composant d'interface sont-ils contrôlables par l'utilisateur (hors cas particuliers ) ?</t>
  </si>
  <si>
    <t>10.14</t>
  </si>
  <si>
    <t>Dans chaque page web, les contenus additionnels apparaissant via les styles CSS uniquement peuvent-ils être rendus visibles au clavier et par tout dispositif de pointage ?</t>
  </si>
  <si>
    <t>10.15</t>
  </si>
  <si>
    <t>Dans chaque page Web, le choix de la couleur de fond et de police du texte est-il contrôlable par l'utilisateur ?</t>
  </si>
  <si>
    <t>10.16</t>
  </si>
  <si>
    <t>Pour chaque page Web, le texte ne doit pas être justifié. Cette règle est-elle respectée ?</t>
  </si>
  <si>
    <t>10.17</t>
  </si>
  <si>
    <t>Pour chaque page Web, en affichage plein écran et avec une taille de police à 200%, chaque bloc de texte reste-t-il lisible sans l'utilisation de la barre de défilement horizontal ?</t>
  </si>
  <si>
    <t>10.18</t>
  </si>
  <si>
    <t>Pour chaque page Web, les blocs de texte ont-ils une largeur inférieure ou égale à 80 caractères (hors cas particuliers) ?</t>
  </si>
  <si>
    <t>10.19</t>
  </si>
  <si>
    <t>Pour chaque page Web, l'espace entre les lignes et les paragraphes est-il suffisant ?</t>
  </si>
  <si>
    <t>Formulaires</t>
  </si>
  <si>
    <t>11.1</t>
  </si>
  <si>
    <t>Chaque champ de formulaire a-t-il une étiquette ?</t>
  </si>
  <si>
    <t>11.2</t>
  </si>
  <si>
    <t>Chaque étiquette associée à un champ de formulaire est-elle pertinente (hors cas particuliers) ?</t>
  </si>
  <si>
    <t>11.3</t>
  </si>
  <si>
    <t>Dans chaque formulaire, chaque étiquette associée à un champ de formulaire ayant la même fonction et répété plusieurs fois dans une même page ou dans un ensemble de pages est-elle cohérente ?</t>
  </si>
  <si>
    <t>11.4</t>
  </si>
  <si>
    <t>Dans chaque formulaire, chaque étiquette de champ et son champ associé sont-ils accolés (hors cas particuliers) ?</t>
  </si>
  <si>
    <t>11.5</t>
  </si>
  <si>
    <t>Dans chaque formulaire, les champs de même nature sont-ils regroupés, si nécessaire ?</t>
  </si>
  <si>
    <t>11.6</t>
  </si>
  <si>
    <t>Dans chaque formulaire, chaque regroupement de champs de formulaire a-t-il une légende ?</t>
  </si>
  <si>
    <t>11.7</t>
  </si>
  <si>
    <t>Dans chaque formulaire, chaque légende associée à un regroupement de champs de même nature est-elle pertinente ?</t>
  </si>
  <si>
    <t>11.8</t>
  </si>
  <si>
    <t>Dans chaque formulaire, les items de même nature d'une liste de choix sont-ils regroupés de manière pertinente ?</t>
  </si>
  <si>
    <t>11.9</t>
  </si>
  <si>
    <t>Dans chaque formulaire, l'intitulé de chaque bouton est-il pertinent (hors cas particuliers) ?</t>
  </si>
  <si>
    <t>11.10</t>
  </si>
  <si>
    <t>Dans chaque formulaire, le contrôle de saisie est-il utilisé de manière pertinente (hors cas particuliers) ?</t>
  </si>
  <si>
    <t>11.11</t>
  </si>
  <si>
    <t>Dans chaque formulaire, le contrôle de saisie est-il accompagné, si nécessaire, de suggestions facilitant la correction des erreurs de saisie ?</t>
  </si>
  <si>
    <t>11.12</t>
  </si>
  <si>
    <t>Pour chaque formulaire qui modifie ou supprime des données, ou qui transmet des réponses à un test ou à un examen, ou dont la validation a des conséquences financières ou juridiques, la saisie des données vérifie-t-elle une de ces conditions ?</t>
  </si>
  <si>
    <t>11.13</t>
  </si>
  <si>
    <t>La finalité d'un champ de saisie peut-elle être déduite pour faciliter le remplissage automatique des champs avec les données de l'utilisateur ?</t>
  </si>
  <si>
    <t>11.14</t>
  </si>
  <si>
    <t>Pour chaque formulaire, toutes les données peuvent-elles être modifiées, mises à jour ou récupérées par l'utilisateur ?</t>
  </si>
  <si>
    <t>11.15</t>
  </si>
  <si>
    <t>Pour chaque formulaire, des aides à la saisie sont-elles présentes ?</t>
  </si>
  <si>
    <t>11.16</t>
  </si>
  <si>
    <t>Pour chaque formulaire, chaque aide à la saisie est-elle pertinente ?</t>
  </si>
  <si>
    <t>Navigation</t>
  </si>
  <si>
    <t>12.1</t>
  </si>
  <si>
    <t>Chaque ensemble de pages dispose-t-il de deux systèmes de navigation différents, au moins (hors cas particuliers) ?</t>
  </si>
  <si>
    <t>12.2</t>
  </si>
  <si>
    <t>Dans chaque ensemble de pages, le menu et les barres de navigation sont-ils toujours à la même place (hors cas particuliers) ?</t>
  </si>
  <si>
    <t>12.3</t>
  </si>
  <si>
    <t>La page « plan du site » est-elle pertinente ?</t>
  </si>
  <si>
    <t>12.4</t>
  </si>
  <si>
    <t>Dans chaque ensemble de pages, la page « plan du site » est-elle atteignable de manière identique ?</t>
  </si>
  <si>
    <t>12.5</t>
  </si>
  <si>
    <t>Dans chaque ensemble de pages, le moteur de recherche est-il atteignable de manière identique ?</t>
  </si>
  <si>
    <t>12.6</t>
  </si>
  <si>
    <t>Les zones de regroupement de contenus présentes dans plusieurs pages web (zones d'en-tête, de navigation principale, de contenu principal, de pied de page et de moteur de recherche) peuvent-elles être atteintes ou évitées ?</t>
  </si>
  <si>
    <t>12.7</t>
  </si>
  <si>
    <t>Dans chaque page web, un lien d'évitement ou d'accès rapide à la zone de contenu principal est-il présent (hors cas particuliers) ?</t>
  </si>
  <si>
    <t>12.8</t>
  </si>
  <si>
    <t>Dans chaque page web, l'ordre de tabulation est-il cohérent ?</t>
  </si>
  <si>
    <t>12.9</t>
  </si>
  <si>
    <t>Dans chaque page web, la navigation ne doit pas contenir de piège au clavier. Cette règle est-elle respectée ?</t>
  </si>
  <si>
    <t>12.10</t>
  </si>
  <si>
    <t>Dans chaque page web, les raccourcis clavier n'utilisant qu'une seule touche (lettre minuscule ou majuscule, ponctuation, chiffre ou symbole) sont-ils contrôlables par l’utilisateur ?</t>
  </si>
  <si>
    <t>12.11</t>
  </si>
  <si>
    <t>Dans chaque page web, les contenus additionnels apparaissant au survol, à la prise de focus ou à l'activation d'un composant d'interface sont-ils, si nécessaire, atteignables au clavier ?</t>
  </si>
  <si>
    <t>12.12</t>
  </si>
  <si>
    <t>Dans chaque page web, un fil d'Ariane est-il présent (hors cas particuliers) ?</t>
  </si>
  <si>
    <t>12.13</t>
  </si>
  <si>
    <t>Dans chaque page Web, le fil d'Ariane est-il pertinent ?</t>
  </si>
  <si>
    <t>12.14</t>
  </si>
  <si>
    <t>Dans chaque page Web, la page en cours de consultation est-elle indiquée dans le menu de navigation ?</t>
  </si>
  <si>
    <t>Consultation</t>
  </si>
  <si>
    <t>13.1</t>
  </si>
  <si>
    <t>Pour chaque page web, l'utilisateur a-t-il le contrôle de chaque limite de temps modifiant le contenu (hors cas particuliers) ?</t>
  </si>
  <si>
    <t>13.2</t>
  </si>
  <si>
    <t>Dans chaque page web, l'ouverture d'une nouvelle fenêtre ne doit pas être déclenchée sans action de l'utilisateur. Cette règle est-elle respectée ?</t>
  </si>
  <si>
    <t>13.3</t>
  </si>
  <si>
    <t>Dans chaque page web, chaque document bureautique en téléchargement possède-t-il, si nécessaire, une version accessible (hors cas particuliers) ?</t>
  </si>
  <si>
    <t>13.4</t>
  </si>
  <si>
    <t>Pour chaque document bureautique ayant une version accessible, cette version offre-t-elle la même information ?</t>
  </si>
  <si>
    <t>13.5</t>
  </si>
  <si>
    <t>Dans chaque page web, chaque contenu cryptique (art ASCII, émoticon, syntaxe cryptique) a-t-il une alternative ?</t>
  </si>
  <si>
    <t>13.6</t>
  </si>
  <si>
    <t>Dans chaque page web, pour chaque contenu cryptique (art ASCII, émoticon, syntaxe cryptique) ayant une alternative, cette alternative est-elle pertinente ?</t>
  </si>
  <si>
    <t>13.7</t>
  </si>
  <si>
    <t>Dans chaque page web, les changements brusques de luminosité ou les effets de flash sont-ils correctement utilisés ?</t>
  </si>
  <si>
    <t>13.8</t>
  </si>
  <si>
    <t>Dans chaque page web, chaque contenu en mouvement ou clignotant est-il contrôlable par l'utilisateur ?</t>
  </si>
  <si>
    <t>13.9</t>
  </si>
  <si>
    <t>13.10</t>
  </si>
  <si>
    <t>Dans chaque page web, les fonctionnalités utilisables ou disponibles au moyen d'un geste complexe peuvent-elles être également disponibles au moyen d'un geste simple (hors cas particuliers) ?</t>
  </si>
  <si>
    <t>13.11</t>
  </si>
  <si>
    <t>Dans chaque page web, les actions déclenchées au moyen d'un dispositif de pointage sur un point unique de l'écran peuvent-elles faire l'objet d'une annulation (hors cas particuliers) ?</t>
  </si>
  <si>
    <t>13.12</t>
  </si>
  <si>
    <t>Dans chaque page web, les fonctionnalités qui impliquent un mouvement de l'appareil ou vers l'appareil peuvent-elles être satisfaites de manière alternative (hors cas particuliers) ?</t>
  </si>
  <si>
    <t>Type d'audit</t>
  </si>
  <si>
    <t>Date</t>
  </si>
  <si>
    <t>Auditeur</t>
  </si>
  <si>
    <t>Contexte</t>
  </si>
  <si>
    <t>Site</t>
  </si>
  <si>
    <t>Niveau Evalué</t>
  </si>
  <si>
    <t>Nb page</t>
  </si>
  <si>
    <t>N° de page</t>
  </si>
  <si>
    <t>Titre</t>
  </si>
  <si>
    <t>Url</t>
  </si>
  <si>
    <t>Niveau</t>
  </si>
  <si>
    <t>Page</t>
  </si>
  <si>
    <t>Plus mauvaise</t>
  </si>
  <si>
    <t>Meilleure</t>
  </si>
  <si>
    <t>Audit RGAA 4</t>
  </si>
  <si>
    <t>Grenoble Alpes Métropole</t>
  </si>
  <si>
    <t>https://grenoblealpesmetropole.fr/</t>
  </si>
  <si>
    <t>https://grenoblealpesmetropole.fr/34-contacter-la-metropole.htm</t>
  </si>
  <si>
    <t>https://grenoblealpesmetropole.fr/303-mentions-legales.htm</t>
  </si>
  <si>
    <t>https://grenoblealpesmetropole.fr/300-plan-du-site.htm</t>
  </si>
  <si>
    <t>Recherche "collecte"</t>
  </si>
  <si>
    <t>https://grenoblealpesmetropole.fr/25-recherche.htm?searchString=collecte&amp;search=&amp;idtf=25</t>
  </si>
  <si>
    <t>Collecte</t>
  </si>
  <si>
    <t>https://grenoblealpesmetropole.fr/12-jours-de-collecte-des-poubelles.htm</t>
  </si>
  <si>
    <t>Déchèteries</t>
  </si>
  <si>
    <t>https://grenoblealpesmetropole.fr/367-decheteries.htm</t>
  </si>
  <si>
    <t>Comment je trie</t>
  </si>
  <si>
    <t>https://grenoblealpesmetropole.fr/79-comment-je-trie.htm</t>
  </si>
  <si>
    <t>Elus métropolitains</t>
  </si>
  <si>
    <t>https://grenoblealpesmetropole.fr/277-elus-metropolitains.htm</t>
  </si>
  <si>
    <t>Marchés alimentaires</t>
  </si>
  <si>
    <t>https://grenoblealpesmetropole.fr/217-marches-alimentaires.htm</t>
  </si>
  <si>
    <t>FAQ</t>
  </si>
  <si>
    <t xml:space="preserve">https://grenoblealpesmetropole.fr/48-faq-generale.htm </t>
  </si>
  <si>
    <t>Eau potable</t>
  </si>
  <si>
    <t xml:space="preserve">https://grenoblealpesmetropole.fr/faqListe/7/48-faq-generale.htm </t>
  </si>
  <si>
    <t>Notre magazine</t>
  </si>
  <si>
    <t xml:space="preserve">https://grenoblealpesmetropole.fr/286-notre-magazine-metropolitain.htm </t>
  </si>
  <si>
    <t>Nos actualités</t>
  </si>
  <si>
    <t>https://grenoblealpesmetropole.fr/45-nos-actualites.htm</t>
  </si>
  <si>
    <t>Actualités &gt; "La métropole aides les communes de son territoire à se former à l'accessibilité"</t>
  </si>
  <si>
    <t>https://grenoblealpesmetropole.fr/actualite/64/45-la-metropole-aide-les-communes-de-son-territoire-a-se-former-a-l-accessibilite.htm</t>
  </si>
  <si>
    <t>Tous les criteres</t>
  </si>
  <si>
    <t>D(2)</t>
  </si>
  <si>
    <t>D(1)</t>
  </si>
  <si>
    <t>Dans chaque page web, le contenu proposé est-il consultable quelle que soit l'orientation de l'écran (portrait ou paysage) (hors cas particuliers) ?</t>
  </si>
  <si>
    <t>Audit de conformité</t>
  </si>
  <si>
    <t>Anonymisé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</si>
</sst>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color rgb="FFFFFFFF"/>
      <name val="Verdana"/>
      <family val="2"/>
    </font>
    <font>
      <b/>
      <sz val="11"/>
      <color rgb="FFFFFFFF"/>
      <name val="Verdana"/>
      <family val="2"/>
    </font>
    <font>
      <b/>
      <sz val="12"/>
      <color rgb="FFFFFFFF"/>
      <name val="Verdana"/>
      <family val="2"/>
    </font>
    <font>
      <sz val="11"/>
      <color rgb="FF0B1B34"/>
      <name val="Verdana"/>
      <family val="2"/>
    </font>
    <font>
      <b/>
      <sz val="10"/>
      <color rgb="FF0B1B34"/>
      <name val="Verdana"/>
      <family val="2"/>
    </font>
    <font>
      <sz val="11"/>
      <color rgb="FFFFFFFF"/>
      <name val="Verdana"/>
      <family val="2"/>
    </font>
    <font>
      <u/>
      <sz val="11"/>
      <color theme="10"/>
      <name val="Verdana"/>
      <family val="2"/>
    </font>
    <font>
      <sz val="10"/>
      <color rgb="FF0B1B34"/>
      <name val="Verdana"/>
      <family val="2"/>
    </font>
    <font>
      <b/>
      <sz val="13"/>
      <name val="Verdana"/>
      <family val="2"/>
    </font>
    <font>
      <sz val="9"/>
      <name val="Verdana"/>
      <family val="2"/>
    </font>
    <font>
      <b/>
      <sz val="10"/>
      <color rgb="FF108670"/>
      <name val="Verdana"/>
      <family val="2"/>
    </font>
    <font>
      <b/>
      <sz val="10"/>
      <color rgb="FFB7293C"/>
      <name val="Verdana"/>
      <family val="2"/>
    </font>
    <font>
      <b/>
      <sz val="10"/>
      <color theme="1" tint="0.499984740745262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  <font>
      <sz val="9"/>
      <color rgb="FF0B1B34"/>
      <name val="Verdana"/>
      <family val="2"/>
    </font>
    <font>
      <b/>
      <sz val="10"/>
      <name val="Arial"/>
      <family val="2"/>
    </font>
    <font>
      <b/>
      <sz val="10"/>
      <color rgb="FFFFFFFF"/>
      <name val="Verdana"/>
      <family val="2"/>
    </font>
    <font>
      <b/>
      <sz val="14"/>
      <color rgb="FF0B1B34"/>
      <name val="Verdana"/>
      <family val="2"/>
    </font>
    <font>
      <sz val="14"/>
      <color rgb="FFFFFFFF"/>
      <name val="Verdana"/>
      <family val="2"/>
    </font>
    <font>
      <sz val="8"/>
      <color rgb="FFFFFFFF"/>
      <name val="Verdana"/>
      <family val="2"/>
    </font>
    <font>
      <sz val="8"/>
      <name val="Verdana"/>
      <family val="2"/>
    </font>
    <font>
      <sz val="11"/>
      <name val="Verdana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name val="Verdana"/>
      <family val="2"/>
    </font>
    <font>
      <b/>
      <sz val="10"/>
      <color theme="9" tint="-0.249977111117893"/>
      <name val="Verdana"/>
      <family val="2"/>
    </font>
    <font>
      <b/>
      <sz val="10"/>
      <color rgb="FFC00000"/>
      <name val="Verdana"/>
      <family val="2"/>
    </font>
    <font>
      <sz val="10"/>
      <color rgb="FFFFFFFF"/>
      <name val="Verdana"/>
      <family val="2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B1B34"/>
      <name val="Calibri"/>
      <family val="2"/>
      <scheme val="minor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1486E"/>
        <bgColor rgb="FFDE1B3E"/>
      </patternFill>
    </fill>
    <fill>
      <patternFill patternType="solid">
        <fgColor rgb="FFEEEEEE"/>
        <bgColor rgb="FFFFFFFF"/>
      </patternFill>
    </fill>
    <fill>
      <patternFill patternType="solid">
        <fgColor rgb="FF108670"/>
        <bgColor indexed="64"/>
      </patternFill>
    </fill>
    <fill>
      <patternFill patternType="solid">
        <fgColor rgb="FFB7293C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31486E"/>
      </left>
      <right/>
      <top style="thin">
        <color rgb="FF31486E"/>
      </top>
      <bottom/>
      <diagonal/>
    </border>
    <border>
      <left/>
      <right/>
      <top style="thin">
        <color rgb="FF31486E"/>
      </top>
      <bottom/>
      <diagonal/>
    </border>
    <border>
      <left/>
      <right style="thin">
        <color rgb="FF31486E"/>
      </right>
      <top style="thin">
        <color rgb="FF31486E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rgb="FF31486E"/>
      </right>
      <top style="hair">
        <color auto="1"/>
      </top>
      <bottom style="hair">
        <color auto="1"/>
      </bottom>
      <diagonal/>
    </border>
    <border>
      <left style="thin">
        <color rgb="FF31486E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31486E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rgb="FF31486E"/>
      </right>
      <top style="hair">
        <color auto="1"/>
      </top>
      <bottom/>
      <diagonal/>
    </border>
    <border>
      <left/>
      <right style="thin">
        <color rgb="FF31486E"/>
      </right>
      <top/>
      <bottom/>
      <diagonal/>
    </border>
    <border>
      <left style="medium">
        <color auto="1"/>
      </left>
      <right/>
      <top/>
      <bottom style="thin">
        <color rgb="FF31486E"/>
      </bottom>
      <diagonal/>
    </border>
    <border>
      <left/>
      <right/>
      <top/>
      <bottom style="thin">
        <color rgb="FF31486E"/>
      </bottom>
      <diagonal/>
    </border>
    <border>
      <left/>
      <right style="thin">
        <color rgb="FF31486E"/>
      </right>
      <top/>
      <bottom style="thin">
        <color rgb="FF31486E"/>
      </bottom>
      <diagonal/>
    </border>
    <border>
      <left style="thin">
        <color rgb="FF31486E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31486E"/>
      </left>
      <right style="hair">
        <color auto="1"/>
      </right>
      <top style="hair">
        <color auto="1"/>
      </top>
      <bottom style="thin">
        <color rgb="FF31486E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rgb="FF31486E"/>
      </bottom>
      <diagonal/>
    </border>
    <border>
      <left style="hair">
        <color auto="1"/>
      </left>
      <right style="thin">
        <color rgb="FF31486E"/>
      </right>
      <top style="hair">
        <color auto="1"/>
      </top>
      <bottom style="thin">
        <color rgb="FF31486E"/>
      </bottom>
      <diagonal/>
    </border>
    <border>
      <left style="thin">
        <color rgb="FF31486E"/>
      </left>
      <right/>
      <top/>
      <bottom style="thin">
        <color rgb="FF31486E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rgb="FF31486E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rgb="FF31486E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3" fillId="2" borderId="0">
      <alignment horizontal="center" vertical="center" wrapText="1"/>
    </xf>
    <xf numFmtId="0" fontId="5" fillId="0" borderId="2">
      <alignment vertical="center" wrapText="1"/>
    </xf>
    <xf numFmtId="0" fontId="8" fillId="0" borderId="0" applyNumberFormat="0" applyFill="0" applyBorder="0" applyAlignment="0" applyProtection="0"/>
  </cellStyleXfs>
  <cellXfs count="102">
    <xf numFmtId="0" fontId="0" fillId="0" borderId="0" xfId="0"/>
    <xf numFmtId="0" fontId="2" fillId="2" borderId="0" xfId="1" applyFont="1" applyFill="1" applyAlignment="1">
      <alignment vertical="center" wrapText="1"/>
    </xf>
    <xf numFmtId="0" fontId="4" fillId="2" borderId="0" xfId="2" applyFont="1" applyAlignment="1">
      <alignment vertical="center" wrapText="1"/>
    </xf>
    <xf numFmtId="0" fontId="6" fillId="0" borderId="2" xfId="3" applyFont="1" applyAlignment="1">
      <alignment horizontal="left" vertical="center" wrapText="1" indent="1"/>
    </xf>
    <xf numFmtId="0" fontId="3" fillId="2" borderId="0" xfId="2">
      <alignment horizontal="center" vertical="center" wrapText="1"/>
    </xf>
    <xf numFmtId="0" fontId="5" fillId="0" borderId="2" xfId="3" applyAlignment="1">
      <alignment horizontal="left" vertical="center" wrapText="1" indent="1"/>
    </xf>
    <xf numFmtId="0" fontId="8" fillId="0" borderId="2" xfId="4" applyBorder="1" applyAlignment="1">
      <alignment vertical="center" wrapText="1"/>
    </xf>
    <xf numFmtId="0" fontId="7" fillId="2" borderId="7" xfId="2" applyFont="1" applyBorder="1" applyAlignment="1">
      <alignment horizontal="right" wrapText="1"/>
    </xf>
    <xf numFmtId="0" fontId="7" fillId="2" borderId="8" xfId="2" applyFont="1" applyBorder="1" applyAlignment="1">
      <alignment horizontal="center" wrapText="1"/>
    </xf>
    <xf numFmtId="0" fontId="10" fillId="3" borderId="2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7" fillId="2" borderId="11" xfId="2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0" fontId="15" fillId="0" borderId="13" xfId="0" applyNumberFormat="1" applyFont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10" fontId="16" fillId="4" borderId="2" xfId="0" applyNumberFormat="1" applyFont="1" applyFill="1" applyBorder="1" applyAlignment="1">
      <alignment horizontal="center"/>
    </xf>
    <xf numFmtId="10" fontId="16" fillId="5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5" fillId="0" borderId="22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10" fontId="12" fillId="0" borderId="2" xfId="0" applyNumberFormat="1" applyFont="1" applyBorder="1" applyAlignment="1">
      <alignment horizontal="center"/>
    </xf>
    <xf numFmtId="10" fontId="13" fillId="0" borderId="10" xfId="0" applyNumberFormat="1" applyFont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10" fontId="12" fillId="0" borderId="24" xfId="0" applyNumberFormat="1" applyFont="1" applyBorder="1" applyAlignment="1">
      <alignment horizontal="center"/>
    </xf>
    <xf numFmtId="10" fontId="13" fillId="0" borderId="25" xfId="0" applyNumberFormat="1" applyFont="1" applyBorder="1" applyAlignment="1">
      <alignment horizontal="center"/>
    </xf>
    <xf numFmtId="0" fontId="19" fillId="6" borderId="2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0" fontId="17" fillId="0" borderId="18" xfId="0" applyNumberFormat="1" applyFont="1" applyBorder="1" applyAlignment="1">
      <alignment horizontal="center" vertical="center"/>
    </xf>
    <xf numFmtId="0" fontId="9" fillId="3" borderId="23" xfId="0" applyFont="1" applyFill="1" applyBorder="1" applyAlignment="1">
      <alignment horizontal="right"/>
    </xf>
    <xf numFmtId="0" fontId="12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10" fontId="17" fillId="0" borderId="2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9" fillId="2" borderId="0" xfId="2" applyFont="1" applyAlignment="1">
      <alignment horizontal="center" vertical="top" wrapText="1"/>
    </xf>
    <xf numFmtId="0" fontId="23" fillId="0" borderId="0" xfId="2" applyFont="1" applyFill="1">
      <alignment horizontal="center" vertical="center" wrapText="1"/>
    </xf>
    <xf numFmtId="0" fontId="23" fillId="0" borderId="0" xfId="2" applyFont="1" applyFill="1" applyAlignment="1">
      <alignment horizontal="left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 vertical="center"/>
    </xf>
    <xf numFmtId="0" fontId="22" fillId="2" borderId="0" xfId="2" applyFont="1">
      <alignment horizontal="center" vertical="center" wrapText="1"/>
    </xf>
    <xf numFmtId="0" fontId="28" fillId="0" borderId="9" xfId="0" applyFont="1" applyBorder="1" applyAlignment="1">
      <alignment horizontal="center"/>
    </xf>
    <xf numFmtId="0" fontId="17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6" fillId="3" borderId="29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0" fillId="7" borderId="32" xfId="0" applyFill="1" applyBorder="1" applyAlignment="1">
      <alignment horizontal="right"/>
    </xf>
    <xf numFmtId="0" fontId="29" fillId="0" borderId="32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1" fillId="2" borderId="0" xfId="2" applyFont="1">
      <alignment horizontal="center" vertical="center" wrapText="1"/>
    </xf>
    <xf numFmtId="0" fontId="21" fillId="2" borderId="0" xfId="2" applyFont="1" applyAlignment="1">
      <alignment vertical="center" wrapText="1"/>
    </xf>
    <xf numFmtId="0" fontId="5" fillId="0" borderId="4" xfId="3" applyBorder="1" applyAlignment="1">
      <alignment horizontal="left" vertical="center" wrapText="1" indent="1"/>
    </xf>
    <xf numFmtId="0" fontId="5" fillId="0" borderId="5" xfId="3" applyBorder="1" applyAlignment="1">
      <alignment horizontal="left" vertical="center" wrapText="1" indent="1"/>
    </xf>
    <xf numFmtId="14" fontId="5" fillId="0" borderId="3" xfId="3" applyNumberFormat="1" applyBorder="1" applyAlignment="1">
      <alignment horizontal="left" vertical="center" wrapText="1" indent="1"/>
    </xf>
    <xf numFmtId="0" fontId="33" fillId="2" borderId="0" xfId="2" applyFont="1">
      <alignment horizontal="center" vertical="center" wrapText="1"/>
    </xf>
    <xf numFmtId="0" fontId="32" fillId="0" borderId="2" xfId="0" applyFont="1" applyBorder="1" applyAlignment="1">
      <alignment horizontal="left" vertical="center"/>
    </xf>
    <xf numFmtId="0" fontId="34" fillId="0" borderId="2" xfId="4" applyFont="1" applyBorder="1" applyAlignment="1">
      <alignment vertical="center" wrapText="1"/>
    </xf>
    <xf numFmtId="0" fontId="8" fillId="0" borderId="2" xfId="4" applyBorder="1" applyAlignment="1">
      <alignment wrapText="1"/>
    </xf>
    <xf numFmtId="0" fontId="8" fillId="0" borderId="2" xfId="4" applyBorder="1" applyAlignment="1">
      <alignment horizontal="left" vertical="center" wrapText="1"/>
    </xf>
    <xf numFmtId="0" fontId="35" fillId="0" borderId="2" xfId="3" applyFont="1" applyAlignment="1">
      <alignment horizontal="left" vertical="center" wrapText="1" indent="1"/>
    </xf>
    <xf numFmtId="0" fontId="35" fillId="0" borderId="2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8" fillId="0" borderId="3" xfId="4" applyBorder="1" applyAlignment="1">
      <alignment horizontal="left" vertical="center" wrapText="1" indent="1"/>
    </xf>
    <xf numFmtId="0" fontId="5" fillId="0" borderId="4" xfId="3" applyBorder="1" applyAlignment="1">
      <alignment horizontal="left" vertical="center" wrapText="1" indent="1"/>
    </xf>
    <xf numFmtId="0" fontId="5" fillId="0" borderId="5" xfId="3" applyBorder="1" applyAlignment="1">
      <alignment horizontal="left" vertical="center" wrapText="1" indent="1"/>
    </xf>
    <xf numFmtId="0" fontId="0" fillId="0" borderId="0" xfId="0" applyAlignment="1">
      <alignment horizontal="left"/>
    </xf>
    <xf numFmtId="14" fontId="5" fillId="0" borderId="3" xfId="3" applyNumberFormat="1" applyBorder="1" applyAlignment="1">
      <alignment horizontal="left" vertical="center" wrapText="1" indent="1"/>
    </xf>
    <xf numFmtId="0" fontId="5" fillId="0" borderId="3" xfId="3" applyBorder="1" applyAlignment="1">
      <alignment horizontal="left" vertical="center" wrapText="1" indent="1"/>
    </xf>
    <xf numFmtId="0" fontId="4" fillId="2" borderId="1" xfId="2" applyFont="1" applyBorder="1">
      <alignment horizontal="center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7" fillId="2" borderId="6" xfId="2" applyFont="1" applyBorder="1">
      <alignment horizontal="center" vertical="center" wrapText="1"/>
    </xf>
    <xf numFmtId="0" fontId="7" fillId="2" borderId="7" xfId="2" applyFont="1" applyBorder="1">
      <alignment horizontal="center" vertical="center" wrapText="1"/>
    </xf>
    <xf numFmtId="0" fontId="7" fillId="2" borderId="8" xfId="2" applyFont="1" applyBorder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indent="1"/>
    </xf>
    <xf numFmtId="0" fontId="7" fillId="2" borderId="11" xfId="2" applyFont="1" applyBorder="1">
      <alignment horizontal="center" vertical="center" wrapText="1"/>
    </xf>
    <xf numFmtId="0" fontId="7" fillId="2" borderId="0" xfId="2" applyFont="1">
      <alignment horizontal="center" vertical="center" wrapText="1"/>
    </xf>
    <xf numFmtId="0" fontId="7" fillId="2" borderId="18" xfId="2" applyFont="1" applyBorder="1">
      <alignment horizontal="center" vertical="center" wrapText="1"/>
    </xf>
    <xf numFmtId="0" fontId="2" fillId="2" borderId="0" xfId="2" applyFont="1">
      <alignment horizontal="center" vertical="center" wrapText="1"/>
    </xf>
    <xf numFmtId="0" fontId="17" fillId="0" borderId="11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26" xfId="0" applyFont="1" applyBorder="1" applyAlignment="1">
      <alignment horizontal="right"/>
    </xf>
    <xf numFmtId="0" fontId="17" fillId="0" borderId="20" xfId="0" applyFont="1" applyBorder="1" applyAlignment="1">
      <alignment horizontal="right"/>
    </xf>
    <xf numFmtId="0" fontId="23" fillId="0" borderId="0" xfId="0" applyFont="1" applyAlignment="1">
      <alignment horizontal="right" wrapText="1"/>
    </xf>
    <xf numFmtId="0" fontId="21" fillId="2" borderId="0" xfId="2" applyFont="1">
      <alignment horizontal="center" vertical="center" wrapText="1"/>
    </xf>
  </cellXfs>
  <cellStyles count="5">
    <cellStyle name="Lien hypertexte" xfId="4" builtinId="8"/>
    <cellStyle name="Normal" xfId="0" builtinId="0"/>
    <cellStyle name="Normal3" xfId="3"/>
    <cellStyle name="Style 1" xfId="2"/>
    <cellStyle name="Texte explicatif" xfId="1" builtinId="53"/>
  </cellStyles>
  <dxfs count="52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4" formatCode="0.00%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4" formatCode="0.00%"/>
    </dxf>
    <dxf>
      <numFmt numFmtId="14" formatCode="0.00%"/>
    </dxf>
    <dxf>
      <alignment horizontal="center" vertical="bottom" textRotation="0" wrapText="0" indent="0" justifyLastLine="0" shrinkToFit="0" readingOrder="0"/>
    </dxf>
    <dxf>
      <numFmt numFmtId="14" formatCode="0.00%"/>
    </dxf>
    <dxf>
      <numFmt numFmtId="14" formatCode="0.00%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bottom" textRotation="0" wrapText="0" indent="0" justifyLastLine="0" shrinkToFit="0" readingOrder="0"/>
    </dxf>
    <dxf>
      <font>
        <u val="none"/>
        <color rgb="FF0B1B34"/>
        <name val="FreeSans"/>
      </font>
      <numFmt numFmtId="30" formatCode="@"/>
      <fill>
        <patternFill>
          <bgColor rgb="FFE3EBF2"/>
        </patternFill>
      </fill>
      <alignment horizontal="center" vertical="center" textRotation="0" wrapText="0" indent="0" shrinkToFit="0"/>
    </dxf>
    <dxf>
      <font>
        <u val="none"/>
        <color rgb="FF808080"/>
        <name val="FreeSans"/>
      </font>
      <numFmt numFmtId="30" formatCode="@"/>
      <fill>
        <patternFill>
          <bgColor rgb="FFFFFFFF"/>
        </patternFill>
      </fill>
      <alignment horizontal="center" vertical="center" textRotation="0" wrapText="0" indent="0" shrinkToFit="0"/>
    </dxf>
    <dxf>
      <font>
        <u val="none"/>
        <color theme="0"/>
        <name val="FreeSans"/>
      </font>
      <numFmt numFmtId="30" formatCode="@"/>
      <fill>
        <patternFill>
          <bgColor rgb="FF108670"/>
        </patternFill>
      </fill>
      <alignment horizontal="center" vertical="center" textRotation="0" wrapText="0" indent="0" shrinkToFit="0"/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79998168889431442"/>
        </patternFill>
      </fill>
    </dxf>
    <dxf>
      <font>
        <color theme="1"/>
      </font>
    </dxf>
    <dxf>
      <font>
        <b/>
        <i val="0"/>
        <color theme="0"/>
      </font>
      <fill>
        <patternFill>
          <bgColor rgb="FF10867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721111040"/>
        <c:axId val="-1721157424"/>
      </c:barChart>
      <c:catAx>
        <c:axId val="-172111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fr-FR"/>
          </a:p>
        </c:txPr>
        <c:crossAx val="-1721157424"/>
        <c:crosses val="autoZero"/>
        <c:auto val="1"/>
        <c:lblAlgn val="ctr"/>
        <c:lblOffset val="100"/>
        <c:noMultiLvlLbl val="1"/>
      </c:catAx>
      <c:valAx>
        <c:axId val="-172115742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fr-FR"/>
          </a:p>
        </c:txPr>
        <c:crossAx val="-172111104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rgbClr val="0B1B34"/>
                </a:solidFill>
                <a:latin typeface="+mn-lt"/>
                <a:ea typeface="+mn-ea"/>
                <a:cs typeface="+mn-cs"/>
              </a:defRPr>
            </a:pPr>
            <a:r>
              <a:rPr lang="fr-FR" sz="1100">
                <a:solidFill>
                  <a:srgbClr val="0B1B34"/>
                </a:solidFill>
                <a:latin typeface="Verdana" charset="0"/>
                <a:ea typeface="Verdana" charset="0"/>
                <a:cs typeface="Verdana" charset="0"/>
              </a:rPr>
              <a:t>Conformité</a:t>
            </a:r>
            <a:r>
              <a:rPr lang="fr-FR" sz="1100" baseline="0">
                <a:solidFill>
                  <a:srgbClr val="0B1B34"/>
                </a:solidFill>
                <a:latin typeface="Verdana" charset="0"/>
                <a:ea typeface="Verdana" charset="0"/>
                <a:cs typeface="Verdana" charset="0"/>
              </a:rPr>
              <a:t> RGAA 4</a:t>
            </a:r>
            <a:endParaRPr lang="fr-FR" sz="1100">
              <a:solidFill>
                <a:srgbClr val="0B1B34"/>
              </a:solidFill>
              <a:latin typeface="Verdana" charset="0"/>
              <a:ea typeface="Verdana" charset="0"/>
              <a:cs typeface="Verdana" charset="0"/>
            </a:endParaRPr>
          </a:p>
        </c:rich>
      </c:tx>
      <c:layout>
        <c:manualLayout>
          <c:xMode val="edge"/>
          <c:yMode val="edge"/>
          <c:x val="0.29292531377741599"/>
          <c:y val="3.72765243016522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rgbClr val="0B1B34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</c:v>
          </c:tx>
          <c:spPr>
            <a:solidFill>
              <a:srgbClr val="108670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A</c:v>
              </c:pt>
              <c:pt idx="1">
                <c:v>AA</c:v>
              </c:pt>
              <c:pt idx="2">
                <c:v>AAA</c:v>
              </c:pt>
            </c:strLit>
          </c:cat>
          <c:val>
            <c:numLit>
              <c:formatCode>0.00%</c:formatCode>
              <c:ptCount val="3"/>
              <c:pt idx="0">
                <c:v>1</c:v>
              </c:pt>
              <c:pt idx="1">
                <c:v>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89-BA44-9AD6-34E1CA8F3BCF}"/>
            </c:ext>
          </c:extLst>
        </c:ser>
        <c:ser>
          <c:idx val="1"/>
          <c:order val="1"/>
          <c:tx>
            <c:v>NC</c:v>
          </c:tx>
          <c:spPr>
            <a:solidFill>
              <a:srgbClr val="B7293C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A</c:v>
              </c:pt>
              <c:pt idx="1">
                <c:v>AA</c:v>
              </c:pt>
              <c:pt idx="2">
                <c:v>AAA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89-BA44-9AD6-34E1CA8F3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21129984"/>
        <c:axId val="-1751162240"/>
      </c:barChart>
      <c:catAx>
        <c:axId val="-172112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B1B34"/>
                </a:solidFill>
                <a:latin typeface="Verdana" charset="0"/>
                <a:ea typeface="Verdana" charset="0"/>
                <a:cs typeface="Verdana" charset="0"/>
              </a:defRPr>
            </a:pPr>
            <a:endParaRPr lang="fr-FR"/>
          </a:p>
        </c:txPr>
        <c:crossAx val="-1751162240"/>
        <c:crossesAt val="0"/>
        <c:auto val="1"/>
        <c:lblAlgn val="ctr"/>
        <c:lblOffset val="100"/>
        <c:noMultiLvlLbl val="0"/>
      </c:catAx>
      <c:valAx>
        <c:axId val="-17511622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charset="0"/>
                <a:ea typeface="Verdana" charset="0"/>
                <a:cs typeface="Verdana" charset="0"/>
              </a:defRPr>
            </a:pPr>
            <a:endParaRPr lang="fr-FR"/>
          </a:p>
        </c:txPr>
        <c:crossAx val="-1721129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B1B34"/>
                </a:solidFill>
                <a:latin typeface="+mn-lt"/>
                <a:ea typeface="+mn-ea"/>
                <a:cs typeface="+mn-cs"/>
              </a:defRPr>
            </a:pPr>
            <a:r>
              <a:rPr lang="fr-FR" sz="1100">
                <a:solidFill>
                  <a:srgbClr val="0B1B34"/>
                </a:solidFill>
                <a:latin typeface="Verdana" charset="0"/>
                <a:ea typeface="Verdana" charset="0"/>
                <a:cs typeface="Verdana" charset="0"/>
              </a:rPr>
              <a:t>Conformité RGAA</a:t>
            </a:r>
            <a:r>
              <a:rPr lang="fr-FR" sz="1100" baseline="0">
                <a:solidFill>
                  <a:srgbClr val="0B1B34"/>
                </a:solidFill>
                <a:latin typeface="Verdana" charset="0"/>
                <a:ea typeface="Verdana" charset="0"/>
                <a:cs typeface="Verdana" charset="0"/>
              </a:rPr>
              <a:t> 4</a:t>
            </a:r>
            <a:endParaRPr lang="fr-FR" sz="1100">
              <a:solidFill>
                <a:srgbClr val="0B1B34"/>
              </a:solidFill>
              <a:latin typeface="Verdana" charset="0"/>
              <a:ea typeface="Verdana" charset="0"/>
              <a:cs typeface="Verdana" charset="0"/>
            </a:endParaRPr>
          </a:p>
        </c:rich>
      </c:tx>
      <c:layout>
        <c:manualLayout>
          <c:xMode val="edge"/>
          <c:yMode val="edge"/>
          <c:x val="0.17555864004666"/>
          <c:y val="4.245640383394699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0867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17-434F-8CB8-66E7867FE743}"/>
              </c:ext>
            </c:extLst>
          </c:dPt>
          <c:dPt>
            <c:idx val="1"/>
            <c:bubble3D val="0"/>
            <c:spPr>
              <a:solidFill>
                <a:srgbClr val="B7293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17-434F-8CB8-66E7867FE743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Verdana" charset="0"/>
                        <a:ea typeface="Verdana" charset="0"/>
                        <a:cs typeface="Verdana" charset="0"/>
                      </a:defRPr>
                    </a:pPr>
                    <a:r>
                      <a:rPr lang="en-US" sz="800" b="1">
                        <a:solidFill>
                          <a:schemeClr val="tx1"/>
                        </a:solidFill>
                        <a:latin typeface="Verdana" charset="0"/>
                        <a:ea typeface="Verdana" charset="0"/>
                        <a:cs typeface="Verdana" charset="0"/>
                      </a:rPr>
                      <a:t>C :</a:t>
                    </a:r>
                    <a:r>
                      <a:rPr lang="en-US" sz="800" b="1" baseline="0">
                        <a:solidFill>
                          <a:schemeClr val="tx1"/>
                        </a:solidFill>
                        <a:latin typeface="Verdana" charset="0"/>
                        <a:ea typeface="Verdana" charset="0"/>
                        <a:cs typeface="Verdana" charset="0"/>
                      </a:rPr>
                      <a:t> </a:t>
                    </a:r>
                    <a:fld id="{8228F6D9-FE27-4CF3-BAFD-B5374A7FF023}" type="VALUE">
                      <a:rPr lang="en-US" sz="800" b="1">
                        <a:solidFill>
                          <a:schemeClr val="tx1"/>
                        </a:solidFill>
                        <a:latin typeface="Verdana" charset="0"/>
                        <a:ea typeface="Verdana" charset="0"/>
                        <a:cs typeface="Verdana" charset="0"/>
                      </a:rPr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Verdana" charset="0"/>
                          <a:ea typeface="Verdana" charset="0"/>
                          <a:cs typeface="Verdana" charset="0"/>
                        </a:defRPr>
                      </a:pPr>
                      <a:t>[VALEUR]</a:t>
                    </a:fld>
                    <a:endParaRPr lang="en-US" sz="800" b="1" baseline="0">
                      <a:solidFill>
                        <a:schemeClr val="tx1"/>
                      </a:solidFill>
                      <a:latin typeface="Verdana" charset="0"/>
                      <a:ea typeface="Verdana" charset="0"/>
                      <a:cs typeface="Verdana" charset="0"/>
                    </a:endParaRPr>
                  </a:p>
                </c:rich>
              </c:tx>
              <c:spPr>
                <a:solidFill>
                  <a:schemeClr val="bg1">
                    <a:alpha val="46000"/>
                  </a:schemeClr>
                </a:solidFill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C17-434F-8CB8-66E7867FE743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Verdana" charset="0"/>
                        <a:ea typeface="Verdana" charset="0"/>
                        <a:cs typeface="Verdana" charset="0"/>
                      </a:defRPr>
                    </a:pPr>
                    <a:r>
                      <a:rPr lang="en-US" sz="800" b="1">
                        <a:solidFill>
                          <a:schemeClr val="tx1"/>
                        </a:solidFill>
                        <a:latin typeface="Verdana" charset="0"/>
                        <a:ea typeface="Verdana" charset="0"/>
                        <a:cs typeface="Verdana" charset="0"/>
                      </a:rPr>
                      <a:t>NC : </a:t>
                    </a:r>
                    <a:fld id="{04D14C06-E177-444F-A31D-7FF2AAB0AFC1}" type="VALUE">
                      <a:rPr lang="en-US" sz="800" b="1">
                        <a:solidFill>
                          <a:schemeClr val="tx1"/>
                        </a:solidFill>
                        <a:latin typeface="Verdana" charset="0"/>
                        <a:ea typeface="Verdana" charset="0"/>
                        <a:cs typeface="Verdana" charset="0"/>
                      </a:rPr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Verdana" charset="0"/>
                          <a:ea typeface="Verdana" charset="0"/>
                          <a:cs typeface="Verdana" charset="0"/>
                        </a:defRPr>
                      </a:pPr>
                      <a:t>[VALEUR]</a:t>
                    </a:fld>
                    <a:endParaRPr lang="en-US" sz="800" b="1">
                      <a:solidFill>
                        <a:schemeClr val="tx1"/>
                      </a:solidFill>
                      <a:latin typeface="Verdana" charset="0"/>
                      <a:ea typeface="Verdana" charset="0"/>
                      <a:cs typeface="Verdana" charset="0"/>
                    </a:endParaRPr>
                  </a:p>
                </c:rich>
              </c:tx>
              <c:spPr>
                <a:solidFill>
                  <a:schemeClr val="bg1">
                    <a:alpha val="46000"/>
                  </a:schemeClr>
                </a:solidFill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C17-434F-8CB8-66E7867FE7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0.00%</c:formatCode>
              <c:ptCount val="2"/>
              <c:pt idx="0">
                <c:v>1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C17-434F-8CB8-66E7867FE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Résultats par thématiques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v>C</c:v>
          </c:tx>
          <c:spPr>
            <a:solidFill>
              <a:srgbClr val="108670"/>
            </a:solidFill>
            <a:ln>
              <a:solidFill>
                <a:srgbClr val="108670"/>
              </a:solidFill>
            </a:ln>
            <a:effectLst/>
          </c:spPr>
          <c:invertIfNegative val="0"/>
          <c:cat>
            <c:strLit>
              <c:ptCount val="13"/>
              <c:pt idx="0">
                <c:v>Images</c:v>
              </c:pt>
              <c:pt idx="1">
                <c:v>Cadres</c:v>
              </c:pt>
              <c:pt idx="2">
                <c:v>Couleurs</c:v>
              </c:pt>
              <c:pt idx="3">
                <c:v>Multimédia</c:v>
              </c:pt>
              <c:pt idx="4">
                <c:v>Tableaux</c:v>
              </c:pt>
              <c:pt idx="5">
                <c:v>Liens</c:v>
              </c:pt>
              <c:pt idx="6">
                <c:v>Script</c:v>
              </c:pt>
              <c:pt idx="7">
                <c:v>Éléments obligatoires</c:v>
              </c:pt>
              <c:pt idx="8">
                <c:v>Structuration</c:v>
              </c:pt>
              <c:pt idx="9">
                <c:v>Présentation</c:v>
              </c:pt>
              <c:pt idx="10">
                <c:v>Formulaires</c:v>
              </c:pt>
              <c:pt idx="11">
                <c:v>Navigation</c:v>
              </c:pt>
              <c:pt idx="12">
                <c:v>Consultation</c:v>
              </c:pt>
            </c:strLit>
          </c:cat>
          <c:val>
            <c:numLit>
              <c:formatCode>0.00%</c:formatCode>
              <c:ptCount val="1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0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C93-7247-9D2C-4F6FB99B4E6D}"/>
            </c:ext>
          </c:extLst>
        </c:ser>
        <c:ser>
          <c:idx val="2"/>
          <c:order val="2"/>
          <c:tx>
            <c:v>NC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cat>
            <c:strLit>
              <c:ptCount val="13"/>
              <c:pt idx="0">
                <c:v>Images</c:v>
              </c:pt>
              <c:pt idx="1">
                <c:v>Cadres</c:v>
              </c:pt>
              <c:pt idx="2">
                <c:v>Couleurs</c:v>
              </c:pt>
              <c:pt idx="3">
                <c:v>Multimédia</c:v>
              </c:pt>
              <c:pt idx="4">
                <c:v>Tableaux</c:v>
              </c:pt>
              <c:pt idx="5">
                <c:v>Liens</c:v>
              </c:pt>
              <c:pt idx="6">
                <c:v>Script</c:v>
              </c:pt>
              <c:pt idx="7">
                <c:v>Éléments obligatoires</c:v>
              </c:pt>
              <c:pt idx="8">
                <c:v>Structuration</c:v>
              </c:pt>
              <c:pt idx="9">
                <c:v>Présentation</c:v>
              </c:pt>
              <c:pt idx="10">
                <c:v>Formulaires</c:v>
              </c:pt>
              <c:pt idx="11">
                <c:v>Navigation</c:v>
              </c:pt>
              <c:pt idx="12">
                <c:v>Consultation</c:v>
              </c:pt>
            </c:strLit>
          </c:cat>
          <c:val>
            <c:numLit>
              <c:formatCode>0.00%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C93-7247-9D2C-4F6FB99B4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8188200"/>
        <c:axId val="6281888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#REF!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3"/>
                    <c:pt idx="0">
                      <c:v>Images</c:v>
                    </c:pt>
                    <c:pt idx="1">
                      <c:v>Cadres</c:v>
                    </c:pt>
                    <c:pt idx="2">
                      <c:v>Couleurs</c:v>
                    </c:pt>
                    <c:pt idx="3">
                      <c:v>Multimédia</c:v>
                    </c:pt>
                    <c:pt idx="4">
                      <c:v>Tableaux</c:v>
                    </c:pt>
                    <c:pt idx="5">
                      <c:v>Liens</c:v>
                    </c:pt>
                    <c:pt idx="6">
                      <c:v>Script</c:v>
                    </c:pt>
                    <c:pt idx="7">
                      <c:v>Éléments obligatoires</c:v>
                    </c:pt>
                    <c:pt idx="8">
                      <c:v>Structuration</c:v>
                    </c:pt>
                    <c:pt idx="9">
                      <c:v>Présentation</c:v>
                    </c:pt>
                    <c:pt idx="10">
                      <c:v>Formulaires</c:v>
                    </c:pt>
                    <c:pt idx="11">
                      <c:v>Navigation</c:v>
                    </c:pt>
                    <c:pt idx="12">
                      <c:v>Consultation</c:v>
                    </c:pt>
                  </c:strLit>
                </c:cat>
                <c:val>
                  <c:numLit>
                    <c:formatCode>General</c:formatCode>
                    <c:ptCount val="13"/>
                  </c:numLit>
                </c:val>
                <c:extLst>
                  <c:ext xmlns:c16="http://schemas.microsoft.com/office/drawing/2014/chart" uri="{C3380CC4-5D6E-409C-BE32-E72D297353CC}">
                    <c16:uniqueId val="{00000002-8C93-7247-9D2C-4F6FB99B4E6D}"/>
                  </c:ext>
                </c:extLst>
              </c15:ser>
            </c15:filteredBarSeries>
          </c:ext>
        </c:extLst>
      </c:barChart>
      <c:catAx>
        <c:axId val="62818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188856"/>
        <c:crosses val="autoZero"/>
        <c:auto val="1"/>
        <c:lblAlgn val="ctr"/>
        <c:lblOffset val="100"/>
        <c:noMultiLvlLbl val="0"/>
      </c:catAx>
      <c:valAx>
        <c:axId val="6281888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188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8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image" Target="../media/image10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5.png"/><Relationship Id="rId14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svg"/><Relationship Id="rId13" Type="http://schemas.openxmlformats.org/officeDocument/2006/relationships/image" Target="../media/image15.png"/><Relationship Id="rId3" Type="http://schemas.openxmlformats.org/officeDocument/2006/relationships/chart" Target="../charts/chart3.xml"/><Relationship Id="rId7" Type="http://schemas.openxmlformats.org/officeDocument/2006/relationships/image" Target="../media/image12.png"/><Relationship Id="rId12" Type="http://schemas.openxmlformats.org/officeDocument/2006/relationships/image" Target="../media/image18.sv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2.svg"/><Relationship Id="rId11" Type="http://schemas.openxmlformats.org/officeDocument/2006/relationships/image" Target="../media/image14.png"/><Relationship Id="rId5" Type="http://schemas.openxmlformats.org/officeDocument/2006/relationships/image" Target="../media/image11.png"/><Relationship Id="rId10" Type="http://schemas.openxmlformats.org/officeDocument/2006/relationships/image" Target="../media/image16.svg"/><Relationship Id="rId4" Type="http://schemas.openxmlformats.org/officeDocument/2006/relationships/chart" Target="../charts/chart4.xml"/><Relationship Id="rId9" Type="http://schemas.openxmlformats.org/officeDocument/2006/relationships/image" Target="../media/image13.png"/><Relationship Id="rId14" Type="http://schemas.openxmlformats.org/officeDocument/2006/relationships/image" Target="../media/image20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5444</xdr:colOff>
      <xdr:row>1</xdr:row>
      <xdr:rowOff>543</xdr:rowOff>
    </xdr:from>
    <xdr:to>
      <xdr:col>1</xdr:col>
      <xdr:colOff>435429</xdr:colOff>
      <xdr:row>9</xdr:row>
      <xdr:rowOff>62366</xdr:rowOff>
    </xdr:to>
    <xdr:grpSp>
      <xdr:nvGrpSpPr>
        <xdr:cNvPr id="24" name="MenuPannel" hidden="1">
          <a:extLst>
            <a:ext uri="{FF2B5EF4-FFF2-40B4-BE49-F238E27FC236}">
              <a16:creationId xmlns:a16="http://schemas.microsoft.com/office/drawing/2014/main" id="{44607821-ED70-4220-9356-A1BECA3DC0DB}"/>
            </a:ext>
          </a:extLst>
        </xdr:cNvPr>
        <xdr:cNvGrpSpPr/>
      </xdr:nvGrpSpPr>
      <xdr:grpSpPr>
        <a:xfrm>
          <a:off x="5444" y="216443"/>
          <a:ext cx="1992085" cy="1598523"/>
          <a:chOff x="5444" y="255813"/>
          <a:chExt cx="1905785" cy="1731862"/>
        </a:xfrm>
      </xdr:grpSpPr>
      <xdr:sp macro="" textlink="">
        <xdr:nvSpPr>
          <xdr:cNvPr id="25" name="Rectangle 24" hidden="1">
            <a:extLst>
              <a:ext uri="{FF2B5EF4-FFF2-40B4-BE49-F238E27FC236}">
                <a16:creationId xmlns:a16="http://schemas.microsoft.com/office/drawing/2014/main" id="{C35864C4-03FE-4FB2-8F88-84352A6D6DCF}"/>
              </a:ext>
            </a:extLst>
          </xdr:cNvPr>
          <xdr:cNvSpPr/>
        </xdr:nvSpPr>
        <xdr:spPr>
          <a:xfrm>
            <a:off x="5444" y="255813"/>
            <a:ext cx="1905785" cy="1731862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26" name="SelectionnerSchemaButton" hidden="1">
            <a:extLst>
              <a:ext uri="{FF2B5EF4-FFF2-40B4-BE49-F238E27FC236}">
                <a16:creationId xmlns:a16="http://schemas.microsoft.com/office/drawing/2014/main" id="{7154DCF8-4F3F-4B1E-BE9A-586F1A62B141}"/>
              </a:ext>
            </a:extLst>
          </xdr:cNvPr>
          <xdr:cNvGrpSpPr/>
        </xdr:nvGrpSpPr>
        <xdr:grpSpPr>
          <a:xfrm>
            <a:off x="48857" y="283432"/>
            <a:ext cx="1840673" cy="299670"/>
            <a:chOff x="4288972" y="3037114"/>
            <a:chExt cx="1845128" cy="299357"/>
          </a:xfrm>
        </xdr:grpSpPr>
        <xdr:sp macro="" textlink="">
          <xdr:nvSpPr>
            <xdr:cNvPr id="40" name="Rectangle 39" hidden="1">
              <a:extLst>
                <a:ext uri="{FF2B5EF4-FFF2-40B4-BE49-F238E27FC236}">
                  <a16:creationId xmlns:a16="http://schemas.microsoft.com/office/drawing/2014/main" id="{F9D3A489-291F-4BC8-9B2B-EF2E456494EE}"/>
                </a:ext>
              </a:extLst>
            </xdr:cNvPr>
            <xdr:cNvSpPr/>
          </xdr:nvSpPr>
          <xdr:spPr>
            <a:xfrm>
              <a:off x="4288972" y="3037114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Selectionner</a:t>
              </a:r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un schéma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41" name="Graphique 40" descr="Paramètres" hidden="1">
              <a:extLst>
                <a:ext uri="{FF2B5EF4-FFF2-40B4-BE49-F238E27FC236}">
                  <a16:creationId xmlns:a16="http://schemas.microsoft.com/office/drawing/2014/main" id="{06A0CB9A-E971-41CB-ABB4-930C6459795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2"/>
                </a:ext>
              </a:extLst>
            </a:blip>
            <a:stretch>
              <a:fillRect/>
            </a:stretch>
          </xdr:blipFill>
          <xdr:spPr>
            <a:xfrm>
              <a:off x="4316187" y="3053444"/>
              <a:ext cx="244928" cy="244928"/>
            </a:xfrm>
            <a:prstGeom prst="rect">
              <a:avLst/>
            </a:prstGeom>
          </xdr:spPr>
        </xdr:pic>
      </xdr:grpSp>
      <xdr:grpSp>
        <xdr:nvGrpSpPr>
          <xdr:cNvPr id="27" name="Groupe 26" hidden="1">
            <a:extLst>
              <a:ext uri="{FF2B5EF4-FFF2-40B4-BE49-F238E27FC236}">
                <a16:creationId xmlns:a16="http://schemas.microsoft.com/office/drawing/2014/main" id="{809DC72F-3C80-440D-BBD5-C4541D524A08}"/>
              </a:ext>
            </a:extLst>
          </xdr:cNvPr>
          <xdr:cNvGrpSpPr/>
        </xdr:nvGrpSpPr>
        <xdr:grpSpPr>
          <a:xfrm>
            <a:off x="43427" y="583102"/>
            <a:ext cx="1840673" cy="337809"/>
            <a:chOff x="3864428" y="1426029"/>
            <a:chExt cx="1845128" cy="337457"/>
          </a:xfrm>
        </xdr:grpSpPr>
        <xdr:sp macro="" textlink="">
          <xdr:nvSpPr>
            <xdr:cNvPr id="38" name="Rectangle 37" hidden="1">
              <a:extLst>
                <a:ext uri="{FF2B5EF4-FFF2-40B4-BE49-F238E27FC236}">
                  <a16:creationId xmlns:a16="http://schemas.microsoft.com/office/drawing/2014/main" id="{9E89145F-B15D-4E03-ACF3-5EDFE8E9B35E}"/>
                </a:ext>
              </a:extLst>
            </xdr:cNvPr>
            <xdr:cNvSpPr/>
          </xdr:nvSpPr>
          <xdr:spPr>
            <a:xfrm>
              <a:off x="3864428" y="1458685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Importer un échantillon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39" name="Graphique 38" descr="Télécharger" hidden="1">
              <a:extLst>
                <a:ext uri="{FF2B5EF4-FFF2-40B4-BE49-F238E27FC236}">
                  <a16:creationId xmlns:a16="http://schemas.microsoft.com/office/drawing/2014/main" id="{9FCD7258-9275-4A6D-912F-D9294C4F74B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4"/>
                </a:ext>
              </a:extLst>
            </a:blip>
            <a:stretch>
              <a:fillRect/>
            </a:stretch>
          </xdr:blipFill>
          <xdr:spPr>
            <a:xfrm rot="16200000">
              <a:off x="3869873" y="1426029"/>
              <a:ext cx="337457" cy="337457"/>
            </a:xfrm>
            <a:prstGeom prst="rect">
              <a:avLst/>
            </a:prstGeom>
          </xdr:spPr>
        </xdr:pic>
      </xdr:grpSp>
      <xdr:grpSp>
        <xdr:nvGrpSpPr>
          <xdr:cNvPr id="28" name="Groupe 27" hidden="1">
            <a:extLst>
              <a:ext uri="{FF2B5EF4-FFF2-40B4-BE49-F238E27FC236}">
                <a16:creationId xmlns:a16="http://schemas.microsoft.com/office/drawing/2014/main" id="{6B9DE501-A7FE-4994-8C80-CF5520062DEE}"/>
              </a:ext>
            </a:extLst>
          </xdr:cNvPr>
          <xdr:cNvGrpSpPr/>
        </xdr:nvGrpSpPr>
        <xdr:grpSpPr>
          <a:xfrm>
            <a:off x="32568" y="910015"/>
            <a:ext cx="1846102" cy="332359"/>
            <a:chOff x="3853543" y="1752600"/>
            <a:chExt cx="1850570" cy="332013"/>
          </a:xfrm>
        </xdr:grpSpPr>
        <xdr:sp macro="" textlink="">
          <xdr:nvSpPr>
            <xdr:cNvPr id="36" name="Rectangle 35" hidden="1">
              <a:extLst>
                <a:ext uri="{FF2B5EF4-FFF2-40B4-BE49-F238E27FC236}">
                  <a16:creationId xmlns:a16="http://schemas.microsoft.com/office/drawing/2014/main" id="{10C7DCB1-B5EF-465D-ABD3-4D246041188E}"/>
                </a:ext>
              </a:extLst>
            </xdr:cNvPr>
            <xdr:cNvSpPr/>
          </xdr:nvSpPr>
          <xdr:spPr>
            <a:xfrm>
              <a:off x="3858985" y="1785256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Livrer l'audit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37" name="Graphique 36" descr="Livraison" hidden="1">
              <a:extLst>
                <a:ext uri="{FF2B5EF4-FFF2-40B4-BE49-F238E27FC236}">
                  <a16:creationId xmlns:a16="http://schemas.microsoft.com/office/drawing/2014/main" id="{475D9450-4447-4EE8-ACFE-6B8F71A94A6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6"/>
                </a:ext>
              </a:extLst>
            </a:blip>
            <a:stretch>
              <a:fillRect/>
            </a:stretch>
          </xdr:blipFill>
          <xdr:spPr>
            <a:xfrm>
              <a:off x="3853543" y="1752600"/>
              <a:ext cx="321129" cy="321129"/>
            </a:xfrm>
            <a:prstGeom prst="rect">
              <a:avLst/>
            </a:prstGeom>
          </xdr:spPr>
        </xdr:pic>
      </xdr:grpSp>
      <xdr:grpSp>
        <xdr:nvGrpSpPr>
          <xdr:cNvPr id="29" name="Groupe 28" hidden="1">
            <a:extLst>
              <a:ext uri="{FF2B5EF4-FFF2-40B4-BE49-F238E27FC236}">
                <a16:creationId xmlns:a16="http://schemas.microsoft.com/office/drawing/2014/main" id="{A5555ECF-B0B8-47D1-AFDC-2D2ACF519260}"/>
              </a:ext>
            </a:extLst>
          </xdr:cNvPr>
          <xdr:cNvGrpSpPr/>
        </xdr:nvGrpSpPr>
        <xdr:grpSpPr>
          <a:xfrm>
            <a:off x="39687" y="1302161"/>
            <a:ext cx="1838658" cy="354078"/>
            <a:chOff x="39687" y="1230313"/>
            <a:chExt cx="1836965" cy="360000"/>
          </a:xfrm>
        </xdr:grpSpPr>
        <xdr:sp macro="" textlink="">
          <xdr:nvSpPr>
            <xdr:cNvPr id="34" name="Rectangle 33" hidden="1">
              <a:extLst>
                <a:ext uri="{FF2B5EF4-FFF2-40B4-BE49-F238E27FC236}">
                  <a16:creationId xmlns:a16="http://schemas.microsoft.com/office/drawing/2014/main" id="{9EB1475A-AD25-46A7-A73C-EC507908515A}"/>
                </a:ext>
              </a:extLst>
            </xdr:cNvPr>
            <xdr:cNvSpPr/>
          </xdr:nvSpPr>
          <xdr:spPr>
            <a:xfrm>
              <a:off x="39687" y="1275670"/>
              <a:ext cx="1836965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Masquer des pages</a:t>
              </a:r>
            </a:p>
          </xdr:txBody>
        </xdr:sp>
        <xdr:pic>
          <xdr:nvPicPr>
            <xdr:cNvPr id="35" name="Graphique 34" descr="Dossier ouvert" hidden="1">
              <a:extLst>
                <a:ext uri="{FF2B5EF4-FFF2-40B4-BE49-F238E27FC236}">
                  <a16:creationId xmlns:a16="http://schemas.microsoft.com/office/drawing/2014/main" id="{FC05058A-7D70-4D45-B70F-637B1EE5B38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8"/>
                </a:ext>
              </a:extLst>
            </a:blip>
            <a:stretch>
              <a:fillRect/>
            </a:stretch>
          </xdr:blipFill>
          <xdr:spPr>
            <a:xfrm>
              <a:off x="39687" y="1230313"/>
              <a:ext cx="360000" cy="360000"/>
            </a:xfrm>
            <a:prstGeom prst="rect">
              <a:avLst/>
            </a:prstGeom>
          </xdr:spPr>
        </xdr:pic>
      </xdr:grpSp>
      <xdr:grpSp>
        <xdr:nvGrpSpPr>
          <xdr:cNvPr id="30" name="Groupe 29" hidden="1">
            <a:extLst>
              <a:ext uri="{FF2B5EF4-FFF2-40B4-BE49-F238E27FC236}">
                <a16:creationId xmlns:a16="http://schemas.microsoft.com/office/drawing/2014/main" id="{C84A5C93-03F4-43F8-82DF-D2DE9FBAEC6D}"/>
              </a:ext>
            </a:extLst>
          </xdr:cNvPr>
          <xdr:cNvGrpSpPr/>
        </xdr:nvGrpSpPr>
        <xdr:grpSpPr>
          <a:xfrm>
            <a:off x="39687" y="1664764"/>
            <a:ext cx="1832988" cy="288898"/>
            <a:chOff x="39687" y="1598838"/>
            <a:chExt cx="1831295" cy="294822"/>
          </a:xfrm>
        </xdr:grpSpPr>
        <xdr:sp macro="" textlink="">
          <xdr:nvSpPr>
            <xdr:cNvPr id="32" name="Rectangle 31" hidden="1">
              <a:extLst>
                <a:ext uri="{FF2B5EF4-FFF2-40B4-BE49-F238E27FC236}">
                  <a16:creationId xmlns:a16="http://schemas.microsoft.com/office/drawing/2014/main" id="{6A75D45C-EEB5-4748-82E8-8B4FB5BD411F}"/>
                </a:ext>
              </a:extLst>
            </xdr:cNvPr>
            <xdr:cNvSpPr/>
          </xdr:nvSpPr>
          <xdr:spPr>
            <a:xfrm>
              <a:off x="39689" y="1598838"/>
              <a:ext cx="1831293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Filtrer les statuts</a:t>
              </a:r>
            </a:p>
          </xdr:txBody>
        </xdr:sp>
        <xdr:pic>
          <xdr:nvPicPr>
            <xdr:cNvPr id="33" name="Graphique 32" descr="Liste de contrôle" hidden="1">
              <a:extLst>
                <a:ext uri="{FF2B5EF4-FFF2-40B4-BE49-F238E27FC236}">
                  <a16:creationId xmlns:a16="http://schemas.microsoft.com/office/drawing/2014/main" id="{8D4AE7BD-2B23-4A9C-90A8-5B3675EB912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10"/>
                </a:ext>
              </a:extLst>
            </a:blip>
            <a:stretch>
              <a:fillRect/>
            </a:stretch>
          </xdr:blipFill>
          <xdr:spPr>
            <a:xfrm>
              <a:off x="39687" y="1604508"/>
              <a:ext cx="270000" cy="270000"/>
            </a:xfrm>
            <a:prstGeom prst="rect">
              <a:avLst/>
            </a:prstGeom>
          </xdr:spPr>
        </xdr:pic>
      </xdr:grpSp>
      <xdr:cxnSp macro="">
        <xdr:nvCxnSpPr>
          <xdr:cNvPr id="31" name="Connecteur droit 30" hidden="1">
            <a:extLst>
              <a:ext uri="{FF2B5EF4-FFF2-40B4-BE49-F238E27FC236}">
                <a16:creationId xmlns:a16="http://schemas.microsoft.com/office/drawing/2014/main" id="{6072B526-ADA3-4033-8030-F796D9CDBE6C}"/>
              </a:ext>
            </a:extLst>
          </xdr:cNvPr>
          <xdr:cNvCxnSpPr/>
        </xdr:nvCxnSpPr>
        <xdr:spPr>
          <a:xfrm>
            <a:off x="45132" y="1285490"/>
            <a:ext cx="1816204" cy="5326"/>
          </a:xfrm>
          <a:prstGeom prst="line">
            <a:avLst/>
          </a:prstGeom>
          <a:ln cmpd="sng"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5444</xdr:colOff>
      <xdr:row>1</xdr:row>
      <xdr:rowOff>543</xdr:rowOff>
    </xdr:from>
    <xdr:to>
      <xdr:col>1</xdr:col>
      <xdr:colOff>435429</xdr:colOff>
      <xdr:row>9</xdr:row>
      <xdr:rowOff>62366</xdr:rowOff>
    </xdr:to>
    <xdr:grpSp>
      <xdr:nvGrpSpPr>
        <xdr:cNvPr id="42" name="MenuPannel" hidden="1">
          <a:extLst>
            <a:ext uri="{FF2B5EF4-FFF2-40B4-BE49-F238E27FC236}">
              <a16:creationId xmlns:a16="http://schemas.microsoft.com/office/drawing/2014/main" id="{1AFC5F90-E112-4815-B79E-296BDEE057A7}"/>
            </a:ext>
          </a:extLst>
        </xdr:cNvPr>
        <xdr:cNvGrpSpPr/>
      </xdr:nvGrpSpPr>
      <xdr:grpSpPr>
        <a:xfrm>
          <a:off x="5444" y="216443"/>
          <a:ext cx="1992085" cy="1598523"/>
          <a:chOff x="5444" y="255813"/>
          <a:chExt cx="1905785" cy="1731862"/>
        </a:xfrm>
      </xdr:grpSpPr>
      <xdr:sp macro="" textlink="">
        <xdr:nvSpPr>
          <xdr:cNvPr id="43" name="Rectangle 42" hidden="1">
            <a:extLst>
              <a:ext uri="{FF2B5EF4-FFF2-40B4-BE49-F238E27FC236}">
                <a16:creationId xmlns:a16="http://schemas.microsoft.com/office/drawing/2014/main" id="{CA0168C7-74F5-441B-B620-9119A24636E7}"/>
              </a:ext>
            </a:extLst>
          </xdr:cNvPr>
          <xdr:cNvSpPr/>
        </xdr:nvSpPr>
        <xdr:spPr>
          <a:xfrm>
            <a:off x="5444" y="255813"/>
            <a:ext cx="1905785" cy="1731862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44" name="SelectionnerSchemaButton" hidden="1">
            <a:extLst>
              <a:ext uri="{FF2B5EF4-FFF2-40B4-BE49-F238E27FC236}">
                <a16:creationId xmlns:a16="http://schemas.microsoft.com/office/drawing/2014/main" id="{96E76A6D-B46C-47A6-8A3E-4718B646DF2E}"/>
              </a:ext>
            </a:extLst>
          </xdr:cNvPr>
          <xdr:cNvGrpSpPr/>
        </xdr:nvGrpSpPr>
        <xdr:grpSpPr>
          <a:xfrm>
            <a:off x="48857" y="283432"/>
            <a:ext cx="1840673" cy="299670"/>
            <a:chOff x="4288972" y="3037114"/>
            <a:chExt cx="1845128" cy="299357"/>
          </a:xfrm>
        </xdr:grpSpPr>
        <xdr:sp macro="" textlink="">
          <xdr:nvSpPr>
            <xdr:cNvPr id="58" name="Rectangle 57" hidden="1">
              <a:extLst>
                <a:ext uri="{FF2B5EF4-FFF2-40B4-BE49-F238E27FC236}">
                  <a16:creationId xmlns:a16="http://schemas.microsoft.com/office/drawing/2014/main" id="{CF3752F9-2BED-4FF0-8D03-A9DFB9B34A8B}"/>
                </a:ext>
              </a:extLst>
            </xdr:cNvPr>
            <xdr:cNvSpPr/>
          </xdr:nvSpPr>
          <xdr:spPr>
            <a:xfrm>
              <a:off x="4288972" y="3037114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Selectionner</a:t>
              </a:r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un schéma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59" name="Graphique 58" descr="Paramètres" hidden="1">
              <a:extLst>
                <a:ext uri="{FF2B5EF4-FFF2-40B4-BE49-F238E27FC236}">
                  <a16:creationId xmlns:a16="http://schemas.microsoft.com/office/drawing/2014/main" id="{DB4104E2-C9CA-49ED-9EE9-79CA7A0C444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2"/>
                </a:ext>
              </a:extLst>
            </a:blip>
            <a:stretch>
              <a:fillRect/>
            </a:stretch>
          </xdr:blipFill>
          <xdr:spPr>
            <a:xfrm>
              <a:off x="4316187" y="3053444"/>
              <a:ext cx="244928" cy="244928"/>
            </a:xfrm>
            <a:prstGeom prst="rect">
              <a:avLst/>
            </a:prstGeom>
          </xdr:spPr>
        </xdr:pic>
      </xdr:grpSp>
      <xdr:grpSp>
        <xdr:nvGrpSpPr>
          <xdr:cNvPr id="45" name="Groupe 44" hidden="1">
            <a:extLst>
              <a:ext uri="{FF2B5EF4-FFF2-40B4-BE49-F238E27FC236}">
                <a16:creationId xmlns:a16="http://schemas.microsoft.com/office/drawing/2014/main" id="{DE4ADE72-A1A6-4887-8C90-7E378CF80F0F}"/>
              </a:ext>
            </a:extLst>
          </xdr:cNvPr>
          <xdr:cNvGrpSpPr/>
        </xdr:nvGrpSpPr>
        <xdr:grpSpPr>
          <a:xfrm>
            <a:off x="43427" y="583102"/>
            <a:ext cx="1840673" cy="337809"/>
            <a:chOff x="3864428" y="1426029"/>
            <a:chExt cx="1845128" cy="337457"/>
          </a:xfrm>
        </xdr:grpSpPr>
        <xdr:sp macro="" textlink="">
          <xdr:nvSpPr>
            <xdr:cNvPr id="56" name="Rectangle 55" hidden="1">
              <a:extLst>
                <a:ext uri="{FF2B5EF4-FFF2-40B4-BE49-F238E27FC236}">
                  <a16:creationId xmlns:a16="http://schemas.microsoft.com/office/drawing/2014/main" id="{9F7DEFF4-CB7F-40AA-AC08-15722ADEA51C}"/>
                </a:ext>
              </a:extLst>
            </xdr:cNvPr>
            <xdr:cNvSpPr/>
          </xdr:nvSpPr>
          <xdr:spPr>
            <a:xfrm>
              <a:off x="3864428" y="1458685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Importer un échantillon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57" name="Graphique 56" descr="Télécharger" hidden="1">
              <a:extLst>
                <a:ext uri="{FF2B5EF4-FFF2-40B4-BE49-F238E27FC236}">
                  <a16:creationId xmlns:a16="http://schemas.microsoft.com/office/drawing/2014/main" id="{E774A928-F547-44AC-9825-D951EFD5AF8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4"/>
                </a:ext>
              </a:extLst>
            </a:blip>
            <a:stretch>
              <a:fillRect/>
            </a:stretch>
          </xdr:blipFill>
          <xdr:spPr>
            <a:xfrm rot="16200000">
              <a:off x="3869873" y="1426029"/>
              <a:ext cx="337457" cy="337457"/>
            </a:xfrm>
            <a:prstGeom prst="rect">
              <a:avLst/>
            </a:prstGeom>
          </xdr:spPr>
        </xdr:pic>
      </xdr:grpSp>
      <xdr:grpSp>
        <xdr:nvGrpSpPr>
          <xdr:cNvPr id="46" name="Groupe 45" hidden="1">
            <a:extLst>
              <a:ext uri="{FF2B5EF4-FFF2-40B4-BE49-F238E27FC236}">
                <a16:creationId xmlns:a16="http://schemas.microsoft.com/office/drawing/2014/main" id="{DD7EDE04-355C-4414-A3BC-7688FBB23224}"/>
              </a:ext>
            </a:extLst>
          </xdr:cNvPr>
          <xdr:cNvGrpSpPr/>
        </xdr:nvGrpSpPr>
        <xdr:grpSpPr>
          <a:xfrm>
            <a:off x="32568" y="910015"/>
            <a:ext cx="1846102" cy="332359"/>
            <a:chOff x="3853543" y="1752600"/>
            <a:chExt cx="1850570" cy="332013"/>
          </a:xfrm>
        </xdr:grpSpPr>
        <xdr:sp macro="" textlink="">
          <xdr:nvSpPr>
            <xdr:cNvPr id="54" name="Rectangle 53" hidden="1">
              <a:extLst>
                <a:ext uri="{FF2B5EF4-FFF2-40B4-BE49-F238E27FC236}">
                  <a16:creationId xmlns:a16="http://schemas.microsoft.com/office/drawing/2014/main" id="{1C051BF0-8F9F-484A-B87F-2BFEA51D8946}"/>
                </a:ext>
              </a:extLst>
            </xdr:cNvPr>
            <xdr:cNvSpPr/>
          </xdr:nvSpPr>
          <xdr:spPr>
            <a:xfrm>
              <a:off x="3858985" y="1785256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Livrer l'audit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55" name="Graphique 54" descr="Livraison" hidden="1">
              <a:extLst>
                <a:ext uri="{FF2B5EF4-FFF2-40B4-BE49-F238E27FC236}">
                  <a16:creationId xmlns:a16="http://schemas.microsoft.com/office/drawing/2014/main" id="{55E67143-374A-448C-9E3D-B0E10EC135B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6"/>
                </a:ext>
              </a:extLst>
            </a:blip>
            <a:stretch>
              <a:fillRect/>
            </a:stretch>
          </xdr:blipFill>
          <xdr:spPr>
            <a:xfrm>
              <a:off x="3853543" y="1752600"/>
              <a:ext cx="321129" cy="321129"/>
            </a:xfrm>
            <a:prstGeom prst="rect">
              <a:avLst/>
            </a:prstGeom>
          </xdr:spPr>
        </xdr:pic>
      </xdr:grpSp>
      <xdr:grpSp>
        <xdr:nvGrpSpPr>
          <xdr:cNvPr id="47" name="Groupe 46" hidden="1">
            <a:extLst>
              <a:ext uri="{FF2B5EF4-FFF2-40B4-BE49-F238E27FC236}">
                <a16:creationId xmlns:a16="http://schemas.microsoft.com/office/drawing/2014/main" id="{9172ABE6-AAA1-42BE-B314-E252487C73D4}"/>
              </a:ext>
            </a:extLst>
          </xdr:cNvPr>
          <xdr:cNvGrpSpPr/>
        </xdr:nvGrpSpPr>
        <xdr:grpSpPr>
          <a:xfrm>
            <a:off x="39687" y="1302161"/>
            <a:ext cx="1838658" cy="354078"/>
            <a:chOff x="39687" y="1230313"/>
            <a:chExt cx="1836965" cy="360000"/>
          </a:xfrm>
        </xdr:grpSpPr>
        <xdr:sp macro="" textlink="">
          <xdr:nvSpPr>
            <xdr:cNvPr id="52" name="Rectangle 51" hidden="1">
              <a:extLst>
                <a:ext uri="{FF2B5EF4-FFF2-40B4-BE49-F238E27FC236}">
                  <a16:creationId xmlns:a16="http://schemas.microsoft.com/office/drawing/2014/main" id="{704CD7C6-7929-4056-9953-AE61FF05FA7A}"/>
                </a:ext>
              </a:extLst>
            </xdr:cNvPr>
            <xdr:cNvSpPr/>
          </xdr:nvSpPr>
          <xdr:spPr>
            <a:xfrm>
              <a:off x="39687" y="1275670"/>
              <a:ext cx="1836965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Masquer des pages</a:t>
              </a:r>
            </a:p>
          </xdr:txBody>
        </xdr:sp>
        <xdr:pic>
          <xdr:nvPicPr>
            <xdr:cNvPr id="53" name="Graphique 52" descr="Dossier ouvert" hidden="1">
              <a:extLst>
                <a:ext uri="{FF2B5EF4-FFF2-40B4-BE49-F238E27FC236}">
                  <a16:creationId xmlns:a16="http://schemas.microsoft.com/office/drawing/2014/main" id="{395937CB-8B06-475E-86FD-C66EDAC1969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8"/>
                </a:ext>
              </a:extLst>
            </a:blip>
            <a:stretch>
              <a:fillRect/>
            </a:stretch>
          </xdr:blipFill>
          <xdr:spPr>
            <a:xfrm>
              <a:off x="39687" y="1230313"/>
              <a:ext cx="360000" cy="360000"/>
            </a:xfrm>
            <a:prstGeom prst="rect">
              <a:avLst/>
            </a:prstGeom>
          </xdr:spPr>
        </xdr:pic>
      </xdr:grpSp>
      <xdr:grpSp>
        <xdr:nvGrpSpPr>
          <xdr:cNvPr id="48" name="Groupe 47" hidden="1">
            <a:extLst>
              <a:ext uri="{FF2B5EF4-FFF2-40B4-BE49-F238E27FC236}">
                <a16:creationId xmlns:a16="http://schemas.microsoft.com/office/drawing/2014/main" id="{DF22E967-22E7-4ED3-9B85-1318FA73E373}"/>
              </a:ext>
            </a:extLst>
          </xdr:cNvPr>
          <xdr:cNvGrpSpPr/>
        </xdr:nvGrpSpPr>
        <xdr:grpSpPr>
          <a:xfrm>
            <a:off x="39687" y="1664764"/>
            <a:ext cx="1832988" cy="288898"/>
            <a:chOff x="39687" y="1598838"/>
            <a:chExt cx="1831295" cy="294822"/>
          </a:xfrm>
        </xdr:grpSpPr>
        <xdr:sp macro="" textlink="">
          <xdr:nvSpPr>
            <xdr:cNvPr id="50" name="Rectangle 49" hidden="1">
              <a:extLst>
                <a:ext uri="{FF2B5EF4-FFF2-40B4-BE49-F238E27FC236}">
                  <a16:creationId xmlns:a16="http://schemas.microsoft.com/office/drawing/2014/main" id="{19E9CA5D-27B9-42EF-96BA-E1BFF1F8B7B8}"/>
                </a:ext>
              </a:extLst>
            </xdr:cNvPr>
            <xdr:cNvSpPr/>
          </xdr:nvSpPr>
          <xdr:spPr>
            <a:xfrm>
              <a:off x="39689" y="1598838"/>
              <a:ext cx="1831293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Filtrer les statuts</a:t>
              </a:r>
            </a:p>
          </xdr:txBody>
        </xdr:sp>
        <xdr:pic>
          <xdr:nvPicPr>
            <xdr:cNvPr id="51" name="Graphique 50" descr="Liste de contrôle" hidden="1">
              <a:extLst>
                <a:ext uri="{FF2B5EF4-FFF2-40B4-BE49-F238E27FC236}">
                  <a16:creationId xmlns:a16="http://schemas.microsoft.com/office/drawing/2014/main" id="{EE46B6E0-BD9D-4053-824D-A02116C6A46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10"/>
                </a:ext>
              </a:extLst>
            </a:blip>
            <a:stretch>
              <a:fillRect/>
            </a:stretch>
          </xdr:blipFill>
          <xdr:spPr>
            <a:xfrm>
              <a:off x="39687" y="1604508"/>
              <a:ext cx="270000" cy="270000"/>
            </a:xfrm>
            <a:prstGeom prst="rect">
              <a:avLst/>
            </a:prstGeom>
          </xdr:spPr>
        </xdr:pic>
      </xdr:grpSp>
      <xdr:cxnSp macro="">
        <xdr:nvCxnSpPr>
          <xdr:cNvPr id="49" name="Connecteur droit 48" hidden="1">
            <a:extLst>
              <a:ext uri="{FF2B5EF4-FFF2-40B4-BE49-F238E27FC236}">
                <a16:creationId xmlns:a16="http://schemas.microsoft.com/office/drawing/2014/main" id="{75E16C66-0579-469D-9DD9-2F02B8AD2DD0}"/>
              </a:ext>
            </a:extLst>
          </xdr:cNvPr>
          <xdr:cNvCxnSpPr/>
        </xdr:nvCxnSpPr>
        <xdr:spPr>
          <a:xfrm>
            <a:off x="45132" y="1285490"/>
            <a:ext cx="1816204" cy="5326"/>
          </a:xfrm>
          <a:prstGeom prst="line">
            <a:avLst/>
          </a:prstGeom>
          <a:ln cmpd="sng"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5444</xdr:colOff>
      <xdr:row>1</xdr:row>
      <xdr:rowOff>543</xdr:rowOff>
    </xdr:from>
    <xdr:to>
      <xdr:col>1</xdr:col>
      <xdr:colOff>435429</xdr:colOff>
      <xdr:row>9</xdr:row>
      <xdr:rowOff>62366</xdr:rowOff>
    </xdr:to>
    <xdr:grpSp>
      <xdr:nvGrpSpPr>
        <xdr:cNvPr id="60" name="MenuPannel" hidden="1">
          <a:extLst>
            <a:ext uri="{FF2B5EF4-FFF2-40B4-BE49-F238E27FC236}">
              <a16:creationId xmlns:a16="http://schemas.microsoft.com/office/drawing/2014/main" id="{8B03CD34-492B-4113-973B-9070C6784FCD}"/>
            </a:ext>
          </a:extLst>
        </xdr:cNvPr>
        <xdr:cNvGrpSpPr/>
      </xdr:nvGrpSpPr>
      <xdr:grpSpPr>
        <a:xfrm>
          <a:off x="5444" y="216443"/>
          <a:ext cx="1992085" cy="1598523"/>
          <a:chOff x="5444" y="255813"/>
          <a:chExt cx="1905785" cy="1731862"/>
        </a:xfrm>
      </xdr:grpSpPr>
      <xdr:sp macro="" textlink="">
        <xdr:nvSpPr>
          <xdr:cNvPr id="61" name="Rectangle 60" hidden="1">
            <a:extLst>
              <a:ext uri="{FF2B5EF4-FFF2-40B4-BE49-F238E27FC236}">
                <a16:creationId xmlns:a16="http://schemas.microsoft.com/office/drawing/2014/main" id="{A3448585-498F-4F48-872F-89B32BCF836E}"/>
              </a:ext>
            </a:extLst>
          </xdr:cNvPr>
          <xdr:cNvSpPr/>
        </xdr:nvSpPr>
        <xdr:spPr>
          <a:xfrm>
            <a:off x="5444" y="255813"/>
            <a:ext cx="1905785" cy="1731862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62" name="SelectionnerSchemaButton" hidden="1">
            <a:extLst>
              <a:ext uri="{FF2B5EF4-FFF2-40B4-BE49-F238E27FC236}">
                <a16:creationId xmlns:a16="http://schemas.microsoft.com/office/drawing/2014/main" id="{6FD71193-CC1F-43B8-811E-9C69551002C1}"/>
              </a:ext>
            </a:extLst>
          </xdr:cNvPr>
          <xdr:cNvGrpSpPr/>
        </xdr:nvGrpSpPr>
        <xdr:grpSpPr>
          <a:xfrm>
            <a:off x="48857" y="283432"/>
            <a:ext cx="1840673" cy="299670"/>
            <a:chOff x="4288972" y="3037114"/>
            <a:chExt cx="1845128" cy="299357"/>
          </a:xfrm>
        </xdr:grpSpPr>
        <xdr:sp macro="" textlink="">
          <xdr:nvSpPr>
            <xdr:cNvPr id="76" name="Rectangle 75" hidden="1">
              <a:extLst>
                <a:ext uri="{FF2B5EF4-FFF2-40B4-BE49-F238E27FC236}">
                  <a16:creationId xmlns:a16="http://schemas.microsoft.com/office/drawing/2014/main" id="{14C1ECCC-F374-4CBF-A47F-2087556955DD}"/>
                </a:ext>
              </a:extLst>
            </xdr:cNvPr>
            <xdr:cNvSpPr/>
          </xdr:nvSpPr>
          <xdr:spPr>
            <a:xfrm>
              <a:off x="4288972" y="3037114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Selectionner</a:t>
              </a:r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un schéma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77" name="Graphique 76" descr="Paramètres" hidden="1">
              <a:extLst>
                <a:ext uri="{FF2B5EF4-FFF2-40B4-BE49-F238E27FC236}">
                  <a16:creationId xmlns:a16="http://schemas.microsoft.com/office/drawing/2014/main" id="{DAB2563C-B5CA-4827-B348-44750C0EFC5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2"/>
                </a:ext>
              </a:extLst>
            </a:blip>
            <a:stretch>
              <a:fillRect/>
            </a:stretch>
          </xdr:blipFill>
          <xdr:spPr>
            <a:xfrm>
              <a:off x="4316187" y="3053444"/>
              <a:ext cx="244928" cy="244928"/>
            </a:xfrm>
            <a:prstGeom prst="rect">
              <a:avLst/>
            </a:prstGeom>
          </xdr:spPr>
        </xdr:pic>
      </xdr:grpSp>
      <xdr:grpSp>
        <xdr:nvGrpSpPr>
          <xdr:cNvPr id="63" name="Groupe 62" hidden="1">
            <a:extLst>
              <a:ext uri="{FF2B5EF4-FFF2-40B4-BE49-F238E27FC236}">
                <a16:creationId xmlns:a16="http://schemas.microsoft.com/office/drawing/2014/main" id="{39E1348A-D510-4C14-B7EB-55BA2B8B1CFC}"/>
              </a:ext>
            </a:extLst>
          </xdr:cNvPr>
          <xdr:cNvGrpSpPr/>
        </xdr:nvGrpSpPr>
        <xdr:grpSpPr>
          <a:xfrm>
            <a:off x="43427" y="583102"/>
            <a:ext cx="1840673" cy="337809"/>
            <a:chOff x="3864428" y="1426029"/>
            <a:chExt cx="1845128" cy="337457"/>
          </a:xfrm>
        </xdr:grpSpPr>
        <xdr:sp macro="" textlink="">
          <xdr:nvSpPr>
            <xdr:cNvPr id="74" name="Rectangle 73" hidden="1">
              <a:extLst>
                <a:ext uri="{FF2B5EF4-FFF2-40B4-BE49-F238E27FC236}">
                  <a16:creationId xmlns:a16="http://schemas.microsoft.com/office/drawing/2014/main" id="{4C5FE0D7-1A0C-4F65-83BE-AD6121275F1A}"/>
                </a:ext>
              </a:extLst>
            </xdr:cNvPr>
            <xdr:cNvSpPr/>
          </xdr:nvSpPr>
          <xdr:spPr>
            <a:xfrm>
              <a:off x="3864428" y="1458685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Importer un échantillon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75" name="Graphique 74" descr="Télécharger" hidden="1">
              <a:extLst>
                <a:ext uri="{FF2B5EF4-FFF2-40B4-BE49-F238E27FC236}">
                  <a16:creationId xmlns:a16="http://schemas.microsoft.com/office/drawing/2014/main" id="{C82888C2-118B-44B9-9554-3169A7A4896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4"/>
                </a:ext>
              </a:extLst>
            </a:blip>
            <a:stretch>
              <a:fillRect/>
            </a:stretch>
          </xdr:blipFill>
          <xdr:spPr>
            <a:xfrm rot="16200000">
              <a:off x="3869873" y="1426029"/>
              <a:ext cx="337457" cy="337457"/>
            </a:xfrm>
            <a:prstGeom prst="rect">
              <a:avLst/>
            </a:prstGeom>
          </xdr:spPr>
        </xdr:pic>
      </xdr:grpSp>
      <xdr:grpSp>
        <xdr:nvGrpSpPr>
          <xdr:cNvPr id="64" name="Groupe 63" hidden="1">
            <a:extLst>
              <a:ext uri="{FF2B5EF4-FFF2-40B4-BE49-F238E27FC236}">
                <a16:creationId xmlns:a16="http://schemas.microsoft.com/office/drawing/2014/main" id="{2F049D5E-F3D3-494B-9676-344D9FA65B29}"/>
              </a:ext>
            </a:extLst>
          </xdr:cNvPr>
          <xdr:cNvGrpSpPr/>
        </xdr:nvGrpSpPr>
        <xdr:grpSpPr>
          <a:xfrm>
            <a:off x="32568" y="910015"/>
            <a:ext cx="1846102" cy="332359"/>
            <a:chOff x="3853543" y="1752600"/>
            <a:chExt cx="1850570" cy="332013"/>
          </a:xfrm>
        </xdr:grpSpPr>
        <xdr:sp macro="" textlink="">
          <xdr:nvSpPr>
            <xdr:cNvPr id="72" name="Rectangle 71" hidden="1">
              <a:extLst>
                <a:ext uri="{FF2B5EF4-FFF2-40B4-BE49-F238E27FC236}">
                  <a16:creationId xmlns:a16="http://schemas.microsoft.com/office/drawing/2014/main" id="{ACA38F50-7105-40A9-9FD0-32F70DEBA2E2}"/>
                </a:ext>
              </a:extLst>
            </xdr:cNvPr>
            <xdr:cNvSpPr/>
          </xdr:nvSpPr>
          <xdr:spPr>
            <a:xfrm>
              <a:off x="3858985" y="1785256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Livrer l'audit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73" name="Graphique 72" descr="Livraison" hidden="1">
              <a:extLst>
                <a:ext uri="{FF2B5EF4-FFF2-40B4-BE49-F238E27FC236}">
                  <a16:creationId xmlns:a16="http://schemas.microsoft.com/office/drawing/2014/main" id="{2450B2B6-0EBA-4369-A34E-B39B38A4244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6"/>
                </a:ext>
              </a:extLst>
            </a:blip>
            <a:stretch>
              <a:fillRect/>
            </a:stretch>
          </xdr:blipFill>
          <xdr:spPr>
            <a:xfrm>
              <a:off x="3853543" y="1752600"/>
              <a:ext cx="321129" cy="321129"/>
            </a:xfrm>
            <a:prstGeom prst="rect">
              <a:avLst/>
            </a:prstGeom>
          </xdr:spPr>
        </xdr:pic>
      </xdr:grpSp>
      <xdr:grpSp>
        <xdr:nvGrpSpPr>
          <xdr:cNvPr id="65" name="Groupe 64" hidden="1">
            <a:extLst>
              <a:ext uri="{FF2B5EF4-FFF2-40B4-BE49-F238E27FC236}">
                <a16:creationId xmlns:a16="http://schemas.microsoft.com/office/drawing/2014/main" id="{41BC11A7-EBAC-4E9B-AF03-90A4AB7666A0}"/>
              </a:ext>
            </a:extLst>
          </xdr:cNvPr>
          <xdr:cNvGrpSpPr/>
        </xdr:nvGrpSpPr>
        <xdr:grpSpPr>
          <a:xfrm>
            <a:off x="39687" y="1302161"/>
            <a:ext cx="1838658" cy="354078"/>
            <a:chOff x="39687" y="1230313"/>
            <a:chExt cx="1836965" cy="360000"/>
          </a:xfrm>
        </xdr:grpSpPr>
        <xdr:sp macro="" textlink="">
          <xdr:nvSpPr>
            <xdr:cNvPr id="70" name="Rectangle 69" hidden="1">
              <a:extLst>
                <a:ext uri="{FF2B5EF4-FFF2-40B4-BE49-F238E27FC236}">
                  <a16:creationId xmlns:a16="http://schemas.microsoft.com/office/drawing/2014/main" id="{42567786-74A9-4ED0-BA3A-40F69882C8B6}"/>
                </a:ext>
              </a:extLst>
            </xdr:cNvPr>
            <xdr:cNvSpPr/>
          </xdr:nvSpPr>
          <xdr:spPr>
            <a:xfrm>
              <a:off x="39687" y="1275670"/>
              <a:ext cx="1836965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Masquer des pages</a:t>
              </a:r>
            </a:p>
          </xdr:txBody>
        </xdr:sp>
        <xdr:pic>
          <xdr:nvPicPr>
            <xdr:cNvPr id="71" name="Graphique 70" descr="Dossier ouvert" hidden="1">
              <a:extLst>
                <a:ext uri="{FF2B5EF4-FFF2-40B4-BE49-F238E27FC236}">
                  <a16:creationId xmlns:a16="http://schemas.microsoft.com/office/drawing/2014/main" id="{0EA7BDD1-75C2-40F5-AAA3-4EB1B33871F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8"/>
                </a:ext>
              </a:extLst>
            </a:blip>
            <a:stretch>
              <a:fillRect/>
            </a:stretch>
          </xdr:blipFill>
          <xdr:spPr>
            <a:xfrm>
              <a:off x="39687" y="1230313"/>
              <a:ext cx="360000" cy="360000"/>
            </a:xfrm>
            <a:prstGeom prst="rect">
              <a:avLst/>
            </a:prstGeom>
          </xdr:spPr>
        </xdr:pic>
      </xdr:grpSp>
      <xdr:grpSp>
        <xdr:nvGrpSpPr>
          <xdr:cNvPr id="66" name="Groupe 65" hidden="1">
            <a:extLst>
              <a:ext uri="{FF2B5EF4-FFF2-40B4-BE49-F238E27FC236}">
                <a16:creationId xmlns:a16="http://schemas.microsoft.com/office/drawing/2014/main" id="{BC93862B-C2F6-4367-82A4-E2A96E9CEE9B}"/>
              </a:ext>
            </a:extLst>
          </xdr:cNvPr>
          <xdr:cNvGrpSpPr/>
        </xdr:nvGrpSpPr>
        <xdr:grpSpPr>
          <a:xfrm>
            <a:off x="39687" y="1664764"/>
            <a:ext cx="1832988" cy="288898"/>
            <a:chOff x="39687" y="1598838"/>
            <a:chExt cx="1831295" cy="294822"/>
          </a:xfrm>
        </xdr:grpSpPr>
        <xdr:sp macro="" textlink="">
          <xdr:nvSpPr>
            <xdr:cNvPr id="68" name="Rectangle 67" hidden="1">
              <a:extLst>
                <a:ext uri="{FF2B5EF4-FFF2-40B4-BE49-F238E27FC236}">
                  <a16:creationId xmlns:a16="http://schemas.microsoft.com/office/drawing/2014/main" id="{4D2A35BC-7D89-49BB-8F6C-0D4F2980D3BF}"/>
                </a:ext>
              </a:extLst>
            </xdr:cNvPr>
            <xdr:cNvSpPr/>
          </xdr:nvSpPr>
          <xdr:spPr>
            <a:xfrm>
              <a:off x="39689" y="1598838"/>
              <a:ext cx="1831293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Filtrer les statuts</a:t>
              </a:r>
            </a:p>
          </xdr:txBody>
        </xdr:sp>
        <xdr:pic>
          <xdr:nvPicPr>
            <xdr:cNvPr id="69" name="Graphique 68" descr="Liste de contrôle" hidden="1">
              <a:extLst>
                <a:ext uri="{FF2B5EF4-FFF2-40B4-BE49-F238E27FC236}">
                  <a16:creationId xmlns:a16="http://schemas.microsoft.com/office/drawing/2014/main" id="{41CF5D61-8452-4090-B2AB-6274E348F50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10"/>
                </a:ext>
              </a:extLst>
            </a:blip>
            <a:stretch>
              <a:fillRect/>
            </a:stretch>
          </xdr:blipFill>
          <xdr:spPr>
            <a:xfrm>
              <a:off x="39687" y="1604508"/>
              <a:ext cx="270000" cy="270000"/>
            </a:xfrm>
            <a:prstGeom prst="rect">
              <a:avLst/>
            </a:prstGeom>
          </xdr:spPr>
        </xdr:pic>
      </xdr:grpSp>
      <xdr:cxnSp macro="">
        <xdr:nvCxnSpPr>
          <xdr:cNvPr id="67" name="Connecteur droit 66" hidden="1">
            <a:extLst>
              <a:ext uri="{FF2B5EF4-FFF2-40B4-BE49-F238E27FC236}">
                <a16:creationId xmlns:a16="http://schemas.microsoft.com/office/drawing/2014/main" id="{01A5B625-DB51-4CFA-86EA-DFA076F38D4A}"/>
              </a:ext>
            </a:extLst>
          </xdr:cNvPr>
          <xdr:cNvCxnSpPr/>
        </xdr:nvCxnSpPr>
        <xdr:spPr>
          <a:xfrm>
            <a:off x="45132" y="1285490"/>
            <a:ext cx="1816204" cy="5326"/>
          </a:xfrm>
          <a:prstGeom prst="line">
            <a:avLst/>
          </a:prstGeom>
          <a:ln cmpd="sng"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5444</xdr:colOff>
      <xdr:row>1</xdr:row>
      <xdr:rowOff>543</xdr:rowOff>
    </xdr:from>
    <xdr:to>
      <xdr:col>1</xdr:col>
      <xdr:colOff>435429</xdr:colOff>
      <xdr:row>9</xdr:row>
      <xdr:rowOff>62366</xdr:rowOff>
    </xdr:to>
    <xdr:grpSp>
      <xdr:nvGrpSpPr>
        <xdr:cNvPr id="78" name="MenuPannel" hidden="1">
          <a:extLst>
            <a:ext uri="{FF2B5EF4-FFF2-40B4-BE49-F238E27FC236}">
              <a16:creationId xmlns:a16="http://schemas.microsoft.com/office/drawing/2014/main" id="{8C4A4B07-848F-49D9-B3B5-923005EE32A9}"/>
            </a:ext>
          </a:extLst>
        </xdr:cNvPr>
        <xdr:cNvGrpSpPr/>
      </xdr:nvGrpSpPr>
      <xdr:grpSpPr>
        <a:xfrm>
          <a:off x="5444" y="216443"/>
          <a:ext cx="1992085" cy="1598523"/>
          <a:chOff x="5444" y="255813"/>
          <a:chExt cx="1905785" cy="1731862"/>
        </a:xfrm>
      </xdr:grpSpPr>
      <xdr:sp macro="" textlink="">
        <xdr:nvSpPr>
          <xdr:cNvPr id="79" name="Rectangle 78" hidden="1">
            <a:extLst>
              <a:ext uri="{FF2B5EF4-FFF2-40B4-BE49-F238E27FC236}">
                <a16:creationId xmlns:a16="http://schemas.microsoft.com/office/drawing/2014/main" id="{2368090E-7281-491E-A4B2-365C8079666B}"/>
              </a:ext>
            </a:extLst>
          </xdr:cNvPr>
          <xdr:cNvSpPr/>
        </xdr:nvSpPr>
        <xdr:spPr>
          <a:xfrm>
            <a:off x="5444" y="255813"/>
            <a:ext cx="1905785" cy="1731862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80" name="SelectionnerSchemaButton" hidden="1">
            <a:extLst>
              <a:ext uri="{FF2B5EF4-FFF2-40B4-BE49-F238E27FC236}">
                <a16:creationId xmlns:a16="http://schemas.microsoft.com/office/drawing/2014/main" id="{415C531C-8685-4B16-ABB8-C621511EB563}"/>
              </a:ext>
            </a:extLst>
          </xdr:cNvPr>
          <xdr:cNvGrpSpPr/>
        </xdr:nvGrpSpPr>
        <xdr:grpSpPr>
          <a:xfrm>
            <a:off x="48857" y="283432"/>
            <a:ext cx="1840673" cy="299670"/>
            <a:chOff x="4288972" y="3037114"/>
            <a:chExt cx="1845128" cy="299357"/>
          </a:xfrm>
        </xdr:grpSpPr>
        <xdr:sp macro="" textlink="">
          <xdr:nvSpPr>
            <xdr:cNvPr id="94" name="Rectangle 93" hidden="1">
              <a:extLst>
                <a:ext uri="{FF2B5EF4-FFF2-40B4-BE49-F238E27FC236}">
                  <a16:creationId xmlns:a16="http://schemas.microsoft.com/office/drawing/2014/main" id="{161828F9-3BBA-4CCA-864C-22EAA724B84C}"/>
                </a:ext>
              </a:extLst>
            </xdr:cNvPr>
            <xdr:cNvSpPr/>
          </xdr:nvSpPr>
          <xdr:spPr>
            <a:xfrm>
              <a:off x="4288972" y="3037114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Selectionner</a:t>
              </a:r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un schéma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95" name="Graphique 94" descr="Paramètres" hidden="1">
              <a:extLst>
                <a:ext uri="{FF2B5EF4-FFF2-40B4-BE49-F238E27FC236}">
                  <a16:creationId xmlns:a16="http://schemas.microsoft.com/office/drawing/2014/main" id="{F3E13FCA-0B70-41E3-B1FA-06563E9E319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2"/>
                </a:ext>
              </a:extLst>
            </a:blip>
            <a:stretch>
              <a:fillRect/>
            </a:stretch>
          </xdr:blipFill>
          <xdr:spPr>
            <a:xfrm>
              <a:off x="4316187" y="3053444"/>
              <a:ext cx="244928" cy="244928"/>
            </a:xfrm>
            <a:prstGeom prst="rect">
              <a:avLst/>
            </a:prstGeom>
          </xdr:spPr>
        </xdr:pic>
      </xdr:grpSp>
      <xdr:grpSp>
        <xdr:nvGrpSpPr>
          <xdr:cNvPr id="81" name="Groupe 80" hidden="1">
            <a:extLst>
              <a:ext uri="{FF2B5EF4-FFF2-40B4-BE49-F238E27FC236}">
                <a16:creationId xmlns:a16="http://schemas.microsoft.com/office/drawing/2014/main" id="{11FB764E-3967-4C19-B443-B6BC6AE8D825}"/>
              </a:ext>
            </a:extLst>
          </xdr:cNvPr>
          <xdr:cNvGrpSpPr/>
        </xdr:nvGrpSpPr>
        <xdr:grpSpPr>
          <a:xfrm>
            <a:off x="43427" y="583102"/>
            <a:ext cx="1840673" cy="337809"/>
            <a:chOff x="3864428" y="1426029"/>
            <a:chExt cx="1845128" cy="337457"/>
          </a:xfrm>
        </xdr:grpSpPr>
        <xdr:sp macro="" textlink="">
          <xdr:nvSpPr>
            <xdr:cNvPr id="92" name="Rectangle 91" hidden="1">
              <a:extLst>
                <a:ext uri="{FF2B5EF4-FFF2-40B4-BE49-F238E27FC236}">
                  <a16:creationId xmlns:a16="http://schemas.microsoft.com/office/drawing/2014/main" id="{A1802FDE-4DE2-4217-A420-3CC4E313A891}"/>
                </a:ext>
              </a:extLst>
            </xdr:cNvPr>
            <xdr:cNvSpPr/>
          </xdr:nvSpPr>
          <xdr:spPr>
            <a:xfrm>
              <a:off x="3864428" y="1458685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Importer un échantillon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93" name="Graphique 92" descr="Télécharger" hidden="1">
              <a:extLst>
                <a:ext uri="{FF2B5EF4-FFF2-40B4-BE49-F238E27FC236}">
                  <a16:creationId xmlns:a16="http://schemas.microsoft.com/office/drawing/2014/main" id="{EC0ED23B-3780-4BA5-9021-4448F9AED52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4"/>
                </a:ext>
              </a:extLst>
            </a:blip>
            <a:stretch>
              <a:fillRect/>
            </a:stretch>
          </xdr:blipFill>
          <xdr:spPr>
            <a:xfrm rot="16200000">
              <a:off x="3869873" y="1426029"/>
              <a:ext cx="337457" cy="337457"/>
            </a:xfrm>
            <a:prstGeom prst="rect">
              <a:avLst/>
            </a:prstGeom>
          </xdr:spPr>
        </xdr:pic>
      </xdr:grpSp>
      <xdr:grpSp>
        <xdr:nvGrpSpPr>
          <xdr:cNvPr id="82" name="Groupe 81" hidden="1">
            <a:extLst>
              <a:ext uri="{FF2B5EF4-FFF2-40B4-BE49-F238E27FC236}">
                <a16:creationId xmlns:a16="http://schemas.microsoft.com/office/drawing/2014/main" id="{DA7443FE-86DE-4D73-85BF-DB9B70F676D0}"/>
              </a:ext>
            </a:extLst>
          </xdr:cNvPr>
          <xdr:cNvGrpSpPr/>
        </xdr:nvGrpSpPr>
        <xdr:grpSpPr>
          <a:xfrm>
            <a:off x="32568" y="910015"/>
            <a:ext cx="1846102" cy="332359"/>
            <a:chOff x="3853543" y="1752600"/>
            <a:chExt cx="1850570" cy="332013"/>
          </a:xfrm>
        </xdr:grpSpPr>
        <xdr:sp macro="" textlink="">
          <xdr:nvSpPr>
            <xdr:cNvPr id="90" name="Rectangle 89" hidden="1">
              <a:extLst>
                <a:ext uri="{FF2B5EF4-FFF2-40B4-BE49-F238E27FC236}">
                  <a16:creationId xmlns:a16="http://schemas.microsoft.com/office/drawing/2014/main" id="{175ABA02-28DC-45AD-962F-7241E9E9DBB5}"/>
                </a:ext>
              </a:extLst>
            </xdr:cNvPr>
            <xdr:cNvSpPr/>
          </xdr:nvSpPr>
          <xdr:spPr>
            <a:xfrm>
              <a:off x="3858985" y="1785256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Livrer l'audit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91" name="Graphique 90" descr="Livraison" hidden="1">
              <a:extLst>
                <a:ext uri="{FF2B5EF4-FFF2-40B4-BE49-F238E27FC236}">
                  <a16:creationId xmlns:a16="http://schemas.microsoft.com/office/drawing/2014/main" id="{000946A8-1064-4BF2-B5EB-B4415908227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6"/>
                </a:ext>
              </a:extLst>
            </a:blip>
            <a:stretch>
              <a:fillRect/>
            </a:stretch>
          </xdr:blipFill>
          <xdr:spPr>
            <a:xfrm>
              <a:off x="3853543" y="1752600"/>
              <a:ext cx="321129" cy="321129"/>
            </a:xfrm>
            <a:prstGeom prst="rect">
              <a:avLst/>
            </a:prstGeom>
          </xdr:spPr>
        </xdr:pic>
      </xdr:grpSp>
      <xdr:grpSp>
        <xdr:nvGrpSpPr>
          <xdr:cNvPr id="83" name="Groupe 82" hidden="1">
            <a:extLst>
              <a:ext uri="{FF2B5EF4-FFF2-40B4-BE49-F238E27FC236}">
                <a16:creationId xmlns:a16="http://schemas.microsoft.com/office/drawing/2014/main" id="{467636C7-E891-4B46-AF10-827EA4D680E0}"/>
              </a:ext>
            </a:extLst>
          </xdr:cNvPr>
          <xdr:cNvGrpSpPr/>
        </xdr:nvGrpSpPr>
        <xdr:grpSpPr>
          <a:xfrm>
            <a:off x="39687" y="1302161"/>
            <a:ext cx="1838658" cy="354078"/>
            <a:chOff x="39687" y="1230313"/>
            <a:chExt cx="1836965" cy="360000"/>
          </a:xfrm>
        </xdr:grpSpPr>
        <xdr:sp macro="" textlink="">
          <xdr:nvSpPr>
            <xdr:cNvPr id="88" name="Rectangle 87" hidden="1">
              <a:extLst>
                <a:ext uri="{FF2B5EF4-FFF2-40B4-BE49-F238E27FC236}">
                  <a16:creationId xmlns:a16="http://schemas.microsoft.com/office/drawing/2014/main" id="{2AC18E8D-DA11-49E0-A09A-82E8F6617DA7}"/>
                </a:ext>
              </a:extLst>
            </xdr:cNvPr>
            <xdr:cNvSpPr/>
          </xdr:nvSpPr>
          <xdr:spPr>
            <a:xfrm>
              <a:off x="39687" y="1275670"/>
              <a:ext cx="1836965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Masquer des pages</a:t>
              </a:r>
            </a:p>
          </xdr:txBody>
        </xdr:sp>
        <xdr:pic>
          <xdr:nvPicPr>
            <xdr:cNvPr id="89" name="Graphique 88" descr="Dossier ouvert" hidden="1">
              <a:extLst>
                <a:ext uri="{FF2B5EF4-FFF2-40B4-BE49-F238E27FC236}">
                  <a16:creationId xmlns:a16="http://schemas.microsoft.com/office/drawing/2014/main" id="{C8CC21AC-973F-4A0A-9BE5-76EDCB33094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8"/>
                </a:ext>
              </a:extLst>
            </a:blip>
            <a:stretch>
              <a:fillRect/>
            </a:stretch>
          </xdr:blipFill>
          <xdr:spPr>
            <a:xfrm>
              <a:off x="39687" y="1230313"/>
              <a:ext cx="360000" cy="360000"/>
            </a:xfrm>
            <a:prstGeom prst="rect">
              <a:avLst/>
            </a:prstGeom>
          </xdr:spPr>
        </xdr:pic>
      </xdr:grpSp>
      <xdr:grpSp>
        <xdr:nvGrpSpPr>
          <xdr:cNvPr id="84" name="Groupe 83" hidden="1">
            <a:extLst>
              <a:ext uri="{FF2B5EF4-FFF2-40B4-BE49-F238E27FC236}">
                <a16:creationId xmlns:a16="http://schemas.microsoft.com/office/drawing/2014/main" id="{6FAA0990-048B-4324-AF5C-A0A6CE4546AE}"/>
              </a:ext>
            </a:extLst>
          </xdr:cNvPr>
          <xdr:cNvGrpSpPr/>
        </xdr:nvGrpSpPr>
        <xdr:grpSpPr>
          <a:xfrm>
            <a:off x="39687" y="1664764"/>
            <a:ext cx="1832988" cy="288898"/>
            <a:chOff x="39687" y="1598838"/>
            <a:chExt cx="1831295" cy="294822"/>
          </a:xfrm>
        </xdr:grpSpPr>
        <xdr:sp macro="" textlink="">
          <xdr:nvSpPr>
            <xdr:cNvPr id="86" name="Rectangle 85" hidden="1">
              <a:extLst>
                <a:ext uri="{FF2B5EF4-FFF2-40B4-BE49-F238E27FC236}">
                  <a16:creationId xmlns:a16="http://schemas.microsoft.com/office/drawing/2014/main" id="{D1E65795-1879-48AE-AD7C-7CA8B4B147D4}"/>
                </a:ext>
              </a:extLst>
            </xdr:cNvPr>
            <xdr:cNvSpPr/>
          </xdr:nvSpPr>
          <xdr:spPr>
            <a:xfrm>
              <a:off x="39689" y="1598838"/>
              <a:ext cx="1831293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Filtrer les statuts</a:t>
              </a:r>
            </a:p>
          </xdr:txBody>
        </xdr:sp>
        <xdr:pic>
          <xdr:nvPicPr>
            <xdr:cNvPr id="87" name="Graphique 86" descr="Liste de contrôle" hidden="1">
              <a:extLst>
                <a:ext uri="{FF2B5EF4-FFF2-40B4-BE49-F238E27FC236}">
                  <a16:creationId xmlns:a16="http://schemas.microsoft.com/office/drawing/2014/main" id="{946BDBC0-62DC-467C-A15F-7E97DEF41E9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10"/>
                </a:ext>
              </a:extLst>
            </a:blip>
            <a:stretch>
              <a:fillRect/>
            </a:stretch>
          </xdr:blipFill>
          <xdr:spPr>
            <a:xfrm>
              <a:off x="39687" y="1604508"/>
              <a:ext cx="270000" cy="270000"/>
            </a:xfrm>
            <a:prstGeom prst="rect">
              <a:avLst/>
            </a:prstGeom>
          </xdr:spPr>
        </xdr:pic>
      </xdr:grpSp>
      <xdr:cxnSp macro="">
        <xdr:nvCxnSpPr>
          <xdr:cNvPr id="85" name="Connecteur droit 84" hidden="1">
            <a:extLst>
              <a:ext uri="{FF2B5EF4-FFF2-40B4-BE49-F238E27FC236}">
                <a16:creationId xmlns:a16="http://schemas.microsoft.com/office/drawing/2014/main" id="{EA033C0B-6852-4292-AFA8-628C374428AA}"/>
              </a:ext>
            </a:extLst>
          </xdr:cNvPr>
          <xdr:cNvCxnSpPr/>
        </xdr:nvCxnSpPr>
        <xdr:spPr>
          <a:xfrm>
            <a:off x="45132" y="1285490"/>
            <a:ext cx="1816204" cy="5326"/>
          </a:xfrm>
          <a:prstGeom prst="line">
            <a:avLst/>
          </a:prstGeom>
          <a:ln cmpd="sng"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5444</xdr:colOff>
      <xdr:row>1</xdr:row>
      <xdr:rowOff>543</xdr:rowOff>
    </xdr:from>
    <xdr:to>
      <xdr:col>1</xdr:col>
      <xdr:colOff>435429</xdr:colOff>
      <xdr:row>9</xdr:row>
      <xdr:rowOff>62366</xdr:rowOff>
    </xdr:to>
    <xdr:grpSp>
      <xdr:nvGrpSpPr>
        <xdr:cNvPr id="96" name="MenuPannel" hidden="1">
          <a:extLst>
            <a:ext uri="{FF2B5EF4-FFF2-40B4-BE49-F238E27FC236}">
              <a16:creationId xmlns:a16="http://schemas.microsoft.com/office/drawing/2014/main" id="{7F416BA8-4688-4114-9563-9C788841A0FD}"/>
            </a:ext>
          </a:extLst>
        </xdr:cNvPr>
        <xdr:cNvGrpSpPr/>
      </xdr:nvGrpSpPr>
      <xdr:grpSpPr>
        <a:xfrm>
          <a:off x="5444" y="216443"/>
          <a:ext cx="1992085" cy="1598523"/>
          <a:chOff x="5444" y="255813"/>
          <a:chExt cx="1905785" cy="1731862"/>
        </a:xfrm>
      </xdr:grpSpPr>
      <xdr:sp macro="" textlink="">
        <xdr:nvSpPr>
          <xdr:cNvPr id="97" name="Rectangle 96" hidden="1">
            <a:extLst>
              <a:ext uri="{FF2B5EF4-FFF2-40B4-BE49-F238E27FC236}">
                <a16:creationId xmlns:a16="http://schemas.microsoft.com/office/drawing/2014/main" id="{83904BBE-8C07-4EE3-B504-CC8311C77CDB}"/>
              </a:ext>
            </a:extLst>
          </xdr:cNvPr>
          <xdr:cNvSpPr/>
        </xdr:nvSpPr>
        <xdr:spPr>
          <a:xfrm>
            <a:off x="5444" y="255813"/>
            <a:ext cx="1905785" cy="1731862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98" name="SelectionnerSchemaButton" hidden="1">
            <a:extLst>
              <a:ext uri="{FF2B5EF4-FFF2-40B4-BE49-F238E27FC236}">
                <a16:creationId xmlns:a16="http://schemas.microsoft.com/office/drawing/2014/main" id="{F8CB36E2-7E7B-4245-A6E9-5F621D6FB6A1}"/>
              </a:ext>
            </a:extLst>
          </xdr:cNvPr>
          <xdr:cNvGrpSpPr/>
        </xdr:nvGrpSpPr>
        <xdr:grpSpPr>
          <a:xfrm>
            <a:off x="48857" y="283432"/>
            <a:ext cx="1840673" cy="299670"/>
            <a:chOff x="4288972" y="3037114"/>
            <a:chExt cx="1845128" cy="299357"/>
          </a:xfrm>
        </xdr:grpSpPr>
        <xdr:sp macro="" textlink="">
          <xdr:nvSpPr>
            <xdr:cNvPr id="112" name="Rectangle 111" hidden="1">
              <a:extLst>
                <a:ext uri="{FF2B5EF4-FFF2-40B4-BE49-F238E27FC236}">
                  <a16:creationId xmlns:a16="http://schemas.microsoft.com/office/drawing/2014/main" id="{0D17FE66-43A2-4825-A6E1-172B4B7ED2B2}"/>
                </a:ext>
              </a:extLst>
            </xdr:cNvPr>
            <xdr:cNvSpPr/>
          </xdr:nvSpPr>
          <xdr:spPr>
            <a:xfrm>
              <a:off x="4288972" y="3037114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Selectionner</a:t>
              </a:r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un schéma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113" name="Graphique 112" descr="Paramètres" hidden="1">
              <a:extLst>
                <a:ext uri="{FF2B5EF4-FFF2-40B4-BE49-F238E27FC236}">
                  <a16:creationId xmlns:a16="http://schemas.microsoft.com/office/drawing/2014/main" id="{1C17FAD9-D0C7-453D-8A21-3AA68C2407C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2"/>
                </a:ext>
              </a:extLst>
            </a:blip>
            <a:stretch>
              <a:fillRect/>
            </a:stretch>
          </xdr:blipFill>
          <xdr:spPr>
            <a:xfrm>
              <a:off x="4316187" y="3053444"/>
              <a:ext cx="244928" cy="244928"/>
            </a:xfrm>
            <a:prstGeom prst="rect">
              <a:avLst/>
            </a:prstGeom>
          </xdr:spPr>
        </xdr:pic>
      </xdr:grpSp>
      <xdr:grpSp>
        <xdr:nvGrpSpPr>
          <xdr:cNvPr id="99" name="Groupe 98" hidden="1">
            <a:extLst>
              <a:ext uri="{FF2B5EF4-FFF2-40B4-BE49-F238E27FC236}">
                <a16:creationId xmlns:a16="http://schemas.microsoft.com/office/drawing/2014/main" id="{FC3119FD-BB2A-455A-92EA-92260ECB5975}"/>
              </a:ext>
            </a:extLst>
          </xdr:cNvPr>
          <xdr:cNvGrpSpPr/>
        </xdr:nvGrpSpPr>
        <xdr:grpSpPr>
          <a:xfrm>
            <a:off x="43427" y="583102"/>
            <a:ext cx="1840673" cy="337809"/>
            <a:chOff x="3864428" y="1426029"/>
            <a:chExt cx="1845128" cy="337457"/>
          </a:xfrm>
        </xdr:grpSpPr>
        <xdr:sp macro="" textlink="">
          <xdr:nvSpPr>
            <xdr:cNvPr id="110" name="Rectangle 109" hidden="1">
              <a:extLst>
                <a:ext uri="{FF2B5EF4-FFF2-40B4-BE49-F238E27FC236}">
                  <a16:creationId xmlns:a16="http://schemas.microsoft.com/office/drawing/2014/main" id="{A6E33CDF-C957-4F1F-849B-80BD6021FBE5}"/>
                </a:ext>
              </a:extLst>
            </xdr:cNvPr>
            <xdr:cNvSpPr/>
          </xdr:nvSpPr>
          <xdr:spPr>
            <a:xfrm>
              <a:off x="3864428" y="1458685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Importer un échantillon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111" name="Graphique 110" descr="Télécharger" hidden="1">
              <a:extLst>
                <a:ext uri="{FF2B5EF4-FFF2-40B4-BE49-F238E27FC236}">
                  <a16:creationId xmlns:a16="http://schemas.microsoft.com/office/drawing/2014/main" id="{20041CC4-8A92-4C42-8376-6B7322BC707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4"/>
                </a:ext>
              </a:extLst>
            </a:blip>
            <a:stretch>
              <a:fillRect/>
            </a:stretch>
          </xdr:blipFill>
          <xdr:spPr>
            <a:xfrm rot="16200000">
              <a:off x="3869873" y="1426029"/>
              <a:ext cx="337457" cy="337457"/>
            </a:xfrm>
            <a:prstGeom prst="rect">
              <a:avLst/>
            </a:prstGeom>
          </xdr:spPr>
        </xdr:pic>
      </xdr:grpSp>
      <xdr:grpSp>
        <xdr:nvGrpSpPr>
          <xdr:cNvPr id="100" name="Groupe 99" hidden="1">
            <a:extLst>
              <a:ext uri="{FF2B5EF4-FFF2-40B4-BE49-F238E27FC236}">
                <a16:creationId xmlns:a16="http://schemas.microsoft.com/office/drawing/2014/main" id="{BD17AB46-CB13-4DBB-A4CB-263921CC1706}"/>
              </a:ext>
            </a:extLst>
          </xdr:cNvPr>
          <xdr:cNvGrpSpPr/>
        </xdr:nvGrpSpPr>
        <xdr:grpSpPr>
          <a:xfrm>
            <a:off x="32568" y="910015"/>
            <a:ext cx="1846102" cy="332359"/>
            <a:chOff x="3853543" y="1752600"/>
            <a:chExt cx="1850570" cy="332013"/>
          </a:xfrm>
        </xdr:grpSpPr>
        <xdr:sp macro="" textlink="">
          <xdr:nvSpPr>
            <xdr:cNvPr id="108" name="Rectangle 107" hidden="1">
              <a:extLst>
                <a:ext uri="{FF2B5EF4-FFF2-40B4-BE49-F238E27FC236}">
                  <a16:creationId xmlns:a16="http://schemas.microsoft.com/office/drawing/2014/main" id="{8EC08409-1F37-43B8-8635-A4664074082B}"/>
                </a:ext>
              </a:extLst>
            </xdr:cNvPr>
            <xdr:cNvSpPr/>
          </xdr:nvSpPr>
          <xdr:spPr>
            <a:xfrm>
              <a:off x="3858985" y="1785256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Livrer l'audit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109" name="Graphique 108" descr="Livraison" hidden="1">
              <a:extLst>
                <a:ext uri="{FF2B5EF4-FFF2-40B4-BE49-F238E27FC236}">
                  <a16:creationId xmlns:a16="http://schemas.microsoft.com/office/drawing/2014/main" id="{2BDB1CF1-23C7-4088-84A0-BB56BBC7110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6"/>
                </a:ext>
              </a:extLst>
            </a:blip>
            <a:stretch>
              <a:fillRect/>
            </a:stretch>
          </xdr:blipFill>
          <xdr:spPr>
            <a:xfrm>
              <a:off x="3853543" y="1752600"/>
              <a:ext cx="321129" cy="321129"/>
            </a:xfrm>
            <a:prstGeom prst="rect">
              <a:avLst/>
            </a:prstGeom>
          </xdr:spPr>
        </xdr:pic>
      </xdr:grpSp>
      <xdr:grpSp>
        <xdr:nvGrpSpPr>
          <xdr:cNvPr id="101" name="Groupe 100" hidden="1">
            <a:extLst>
              <a:ext uri="{FF2B5EF4-FFF2-40B4-BE49-F238E27FC236}">
                <a16:creationId xmlns:a16="http://schemas.microsoft.com/office/drawing/2014/main" id="{8483AC13-C904-45F5-B5C5-502D8E2DB192}"/>
              </a:ext>
            </a:extLst>
          </xdr:cNvPr>
          <xdr:cNvGrpSpPr/>
        </xdr:nvGrpSpPr>
        <xdr:grpSpPr>
          <a:xfrm>
            <a:off x="39687" y="1302161"/>
            <a:ext cx="1838658" cy="354078"/>
            <a:chOff x="39687" y="1230313"/>
            <a:chExt cx="1836965" cy="360000"/>
          </a:xfrm>
        </xdr:grpSpPr>
        <xdr:sp macro="" textlink="">
          <xdr:nvSpPr>
            <xdr:cNvPr id="106" name="Rectangle 105" hidden="1">
              <a:extLst>
                <a:ext uri="{FF2B5EF4-FFF2-40B4-BE49-F238E27FC236}">
                  <a16:creationId xmlns:a16="http://schemas.microsoft.com/office/drawing/2014/main" id="{DFDC6688-B2FF-44AA-9348-DD47801362C6}"/>
                </a:ext>
              </a:extLst>
            </xdr:cNvPr>
            <xdr:cNvSpPr/>
          </xdr:nvSpPr>
          <xdr:spPr>
            <a:xfrm>
              <a:off x="39687" y="1275670"/>
              <a:ext cx="1836965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Masquer des pages</a:t>
              </a:r>
            </a:p>
          </xdr:txBody>
        </xdr:sp>
        <xdr:pic>
          <xdr:nvPicPr>
            <xdr:cNvPr id="107" name="Graphique 106" descr="Dossier ouvert" hidden="1">
              <a:extLst>
                <a:ext uri="{FF2B5EF4-FFF2-40B4-BE49-F238E27FC236}">
                  <a16:creationId xmlns:a16="http://schemas.microsoft.com/office/drawing/2014/main" id="{ECFE103F-8892-417F-9166-CAFCB086B62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8"/>
                </a:ext>
              </a:extLst>
            </a:blip>
            <a:stretch>
              <a:fillRect/>
            </a:stretch>
          </xdr:blipFill>
          <xdr:spPr>
            <a:xfrm>
              <a:off x="39687" y="1230313"/>
              <a:ext cx="360000" cy="360000"/>
            </a:xfrm>
            <a:prstGeom prst="rect">
              <a:avLst/>
            </a:prstGeom>
          </xdr:spPr>
        </xdr:pic>
      </xdr:grpSp>
      <xdr:grpSp>
        <xdr:nvGrpSpPr>
          <xdr:cNvPr id="102" name="Groupe 101" hidden="1">
            <a:extLst>
              <a:ext uri="{FF2B5EF4-FFF2-40B4-BE49-F238E27FC236}">
                <a16:creationId xmlns:a16="http://schemas.microsoft.com/office/drawing/2014/main" id="{1FA31430-C968-4622-BE28-3936AC14F95E}"/>
              </a:ext>
            </a:extLst>
          </xdr:cNvPr>
          <xdr:cNvGrpSpPr/>
        </xdr:nvGrpSpPr>
        <xdr:grpSpPr>
          <a:xfrm>
            <a:off x="39687" y="1664764"/>
            <a:ext cx="1832988" cy="288898"/>
            <a:chOff x="39687" y="1598838"/>
            <a:chExt cx="1831295" cy="294822"/>
          </a:xfrm>
        </xdr:grpSpPr>
        <xdr:sp macro="" textlink="">
          <xdr:nvSpPr>
            <xdr:cNvPr id="104" name="Rectangle 103" hidden="1">
              <a:extLst>
                <a:ext uri="{FF2B5EF4-FFF2-40B4-BE49-F238E27FC236}">
                  <a16:creationId xmlns:a16="http://schemas.microsoft.com/office/drawing/2014/main" id="{C768899A-4EFF-4C59-A34D-0EC6E933CA20}"/>
                </a:ext>
              </a:extLst>
            </xdr:cNvPr>
            <xdr:cNvSpPr/>
          </xdr:nvSpPr>
          <xdr:spPr>
            <a:xfrm>
              <a:off x="39689" y="1598838"/>
              <a:ext cx="1831293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Filtrer les statuts</a:t>
              </a:r>
            </a:p>
          </xdr:txBody>
        </xdr:sp>
        <xdr:pic>
          <xdr:nvPicPr>
            <xdr:cNvPr id="105" name="Graphique 104" descr="Liste de contrôle" hidden="1">
              <a:extLst>
                <a:ext uri="{FF2B5EF4-FFF2-40B4-BE49-F238E27FC236}">
                  <a16:creationId xmlns:a16="http://schemas.microsoft.com/office/drawing/2014/main" id="{AADA9A9D-5931-4641-9C96-C382C62F5A1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10"/>
                </a:ext>
              </a:extLst>
            </a:blip>
            <a:stretch>
              <a:fillRect/>
            </a:stretch>
          </xdr:blipFill>
          <xdr:spPr>
            <a:xfrm>
              <a:off x="39687" y="1604508"/>
              <a:ext cx="270000" cy="270000"/>
            </a:xfrm>
            <a:prstGeom prst="rect">
              <a:avLst/>
            </a:prstGeom>
          </xdr:spPr>
        </xdr:pic>
      </xdr:grpSp>
      <xdr:cxnSp macro="">
        <xdr:nvCxnSpPr>
          <xdr:cNvPr id="103" name="Connecteur droit 102" hidden="1">
            <a:extLst>
              <a:ext uri="{FF2B5EF4-FFF2-40B4-BE49-F238E27FC236}">
                <a16:creationId xmlns:a16="http://schemas.microsoft.com/office/drawing/2014/main" id="{B7D6129F-397E-4688-BFF2-D1E420E9901D}"/>
              </a:ext>
            </a:extLst>
          </xdr:cNvPr>
          <xdr:cNvCxnSpPr/>
        </xdr:nvCxnSpPr>
        <xdr:spPr>
          <a:xfrm>
            <a:off x="45132" y="1285490"/>
            <a:ext cx="1816204" cy="5326"/>
          </a:xfrm>
          <a:prstGeom prst="line">
            <a:avLst/>
          </a:prstGeom>
          <a:ln cmpd="sng"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5444</xdr:colOff>
      <xdr:row>1</xdr:row>
      <xdr:rowOff>543</xdr:rowOff>
    </xdr:from>
    <xdr:to>
      <xdr:col>1</xdr:col>
      <xdr:colOff>435429</xdr:colOff>
      <xdr:row>9</xdr:row>
      <xdr:rowOff>62366</xdr:rowOff>
    </xdr:to>
    <xdr:grpSp>
      <xdr:nvGrpSpPr>
        <xdr:cNvPr id="114" name="MenuPannel" hidden="1">
          <a:extLst>
            <a:ext uri="{FF2B5EF4-FFF2-40B4-BE49-F238E27FC236}">
              <a16:creationId xmlns:a16="http://schemas.microsoft.com/office/drawing/2014/main" id="{9157FB7D-E213-4420-9E11-1DC691A2D6FE}"/>
            </a:ext>
          </a:extLst>
        </xdr:cNvPr>
        <xdr:cNvGrpSpPr/>
      </xdr:nvGrpSpPr>
      <xdr:grpSpPr>
        <a:xfrm>
          <a:off x="5444" y="216443"/>
          <a:ext cx="1992085" cy="1598523"/>
          <a:chOff x="5444" y="255813"/>
          <a:chExt cx="1905785" cy="1731862"/>
        </a:xfrm>
      </xdr:grpSpPr>
      <xdr:sp macro="" textlink="">
        <xdr:nvSpPr>
          <xdr:cNvPr id="115" name="Rectangle 114" hidden="1">
            <a:extLst>
              <a:ext uri="{FF2B5EF4-FFF2-40B4-BE49-F238E27FC236}">
                <a16:creationId xmlns:a16="http://schemas.microsoft.com/office/drawing/2014/main" id="{52B4C3F3-E772-4D86-A09F-4CAEF2441F1A}"/>
              </a:ext>
            </a:extLst>
          </xdr:cNvPr>
          <xdr:cNvSpPr/>
        </xdr:nvSpPr>
        <xdr:spPr>
          <a:xfrm>
            <a:off x="5444" y="255813"/>
            <a:ext cx="1905785" cy="1731862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16" name="SelectionnerSchemaButton" hidden="1">
            <a:extLst>
              <a:ext uri="{FF2B5EF4-FFF2-40B4-BE49-F238E27FC236}">
                <a16:creationId xmlns:a16="http://schemas.microsoft.com/office/drawing/2014/main" id="{A689F535-B23E-4371-B4C2-1DD06B6E18FE}"/>
              </a:ext>
            </a:extLst>
          </xdr:cNvPr>
          <xdr:cNvGrpSpPr/>
        </xdr:nvGrpSpPr>
        <xdr:grpSpPr>
          <a:xfrm>
            <a:off x="48857" y="283432"/>
            <a:ext cx="1840673" cy="299670"/>
            <a:chOff x="4288972" y="3037114"/>
            <a:chExt cx="1845128" cy="299357"/>
          </a:xfrm>
        </xdr:grpSpPr>
        <xdr:sp macro="" textlink="">
          <xdr:nvSpPr>
            <xdr:cNvPr id="130" name="Rectangle 129" hidden="1">
              <a:extLst>
                <a:ext uri="{FF2B5EF4-FFF2-40B4-BE49-F238E27FC236}">
                  <a16:creationId xmlns:a16="http://schemas.microsoft.com/office/drawing/2014/main" id="{AC0ED4E4-3BA6-4CAA-8AD4-A5EA08498793}"/>
                </a:ext>
              </a:extLst>
            </xdr:cNvPr>
            <xdr:cNvSpPr/>
          </xdr:nvSpPr>
          <xdr:spPr>
            <a:xfrm>
              <a:off x="4288972" y="3037114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Selectionner</a:t>
              </a:r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un schéma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131" name="Graphique 130" descr="Paramètres" hidden="1">
              <a:extLst>
                <a:ext uri="{FF2B5EF4-FFF2-40B4-BE49-F238E27FC236}">
                  <a16:creationId xmlns:a16="http://schemas.microsoft.com/office/drawing/2014/main" id="{A7FDFAAE-6FE3-4E39-8C52-BA1BFE05CF6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2"/>
                </a:ext>
              </a:extLst>
            </a:blip>
            <a:stretch>
              <a:fillRect/>
            </a:stretch>
          </xdr:blipFill>
          <xdr:spPr>
            <a:xfrm>
              <a:off x="4316187" y="3053444"/>
              <a:ext cx="244928" cy="244928"/>
            </a:xfrm>
            <a:prstGeom prst="rect">
              <a:avLst/>
            </a:prstGeom>
          </xdr:spPr>
        </xdr:pic>
      </xdr:grpSp>
      <xdr:grpSp>
        <xdr:nvGrpSpPr>
          <xdr:cNvPr id="117" name="Groupe 116" hidden="1">
            <a:extLst>
              <a:ext uri="{FF2B5EF4-FFF2-40B4-BE49-F238E27FC236}">
                <a16:creationId xmlns:a16="http://schemas.microsoft.com/office/drawing/2014/main" id="{59CA1C8B-84F0-4C4A-A3F6-6C075AC35878}"/>
              </a:ext>
            </a:extLst>
          </xdr:cNvPr>
          <xdr:cNvGrpSpPr/>
        </xdr:nvGrpSpPr>
        <xdr:grpSpPr>
          <a:xfrm>
            <a:off x="43427" y="583102"/>
            <a:ext cx="1840673" cy="337809"/>
            <a:chOff x="3864428" y="1426029"/>
            <a:chExt cx="1845128" cy="337457"/>
          </a:xfrm>
        </xdr:grpSpPr>
        <xdr:sp macro="" textlink="">
          <xdr:nvSpPr>
            <xdr:cNvPr id="128" name="Rectangle 127" hidden="1">
              <a:extLst>
                <a:ext uri="{FF2B5EF4-FFF2-40B4-BE49-F238E27FC236}">
                  <a16:creationId xmlns:a16="http://schemas.microsoft.com/office/drawing/2014/main" id="{FCD61EA3-2168-4546-8A5D-23F21C9AC376}"/>
                </a:ext>
              </a:extLst>
            </xdr:cNvPr>
            <xdr:cNvSpPr/>
          </xdr:nvSpPr>
          <xdr:spPr>
            <a:xfrm>
              <a:off x="3864428" y="1458685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Importer un échantillon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129" name="Graphique 128" descr="Télécharger" hidden="1">
              <a:extLst>
                <a:ext uri="{FF2B5EF4-FFF2-40B4-BE49-F238E27FC236}">
                  <a16:creationId xmlns:a16="http://schemas.microsoft.com/office/drawing/2014/main" id="{ED06B0CF-4231-48FB-BB4F-0EFE5D0286E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4"/>
                </a:ext>
              </a:extLst>
            </a:blip>
            <a:stretch>
              <a:fillRect/>
            </a:stretch>
          </xdr:blipFill>
          <xdr:spPr>
            <a:xfrm rot="16200000">
              <a:off x="3869873" y="1426029"/>
              <a:ext cx="337457" cy="337457"/>
            </a:xfrm>
            <a:prstGeom prst="rect">
              <a:avLst/>
            </a:prstGeom>
          </xdr:spPr>
        </xdr:pic>
      </xdr:grpSp>
      <xdr:grpSp>
        <xdr:nvGrpSpPr>
          <xdr:cNvPr id="118" name="Groupe 117" hidden="1">
            <a:extLst>
              <a:ext uri="{FF2B5EF4-FFF2-40B4-BE49-F238E27FC236}">
                <a16:creationId xmlns:a16="http://schemas.microsoft.com/office/drawing/2014/main" id="{EBA729F2-6E9D-4AFC-A2AD-420F9200CFBC}"/>
              </a:ext>
            </a:extLst>
          </xdr:cNvPr>
          <xdr:cNvGrpSpPr/>
        </xdr:nvGrpSpPr>
        <xdr:grpSpPr>
          <a:xfrm>
            <a:off x="32568" y="910015"/>
            <a:ext cx="1846102" cy="332359"/>
            <a:chOff x="3853543" y="1752600"/>
            <a:chExt cx="1850570" cy="332013"/>
          </a:xfrm>
        </xdr:grpSpPr>
        <xdr:sp macro="" textlink="">
          <xdr:nvSpPr>
            <xdr:cNvPr id="126" name="Rectangle 125" hidden="1">
              <a:extLst>
                <a:ext uri="{FF2B5EF4-FFF2-40B4-BE49-F238E27FC236}">
                  <a16:creationId xmlns:a16="http://schemas.microsoft.com/office/drawing/2014/main" id="{89E97B19-A373-4D42-A95A-71CD30130167}"/>
                </a:ext>
              </a:extLst>
            </xdr:cNvPr>
            <xdr:cNvSpPr/>
          </xdr:nvSpPr>
          <xdr:spPr>
            <a:xfrm>
              <a:off x="3858985" y="1785256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Livrer l'audit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127" name="Graphique 126" descr="Livraison" hidden="1">
              <a:extLst>
                <a:ext uri="{FF2B5EF4-FFF2-40B4-BE49-F238E27FC236}">
                  <a16:creationId xmlns:a16="http://schemas.microsoft.com/office/drawing/2014/main" id="{07D50070-8D13-4E13-A561-49CAA0340C6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6"/>
                </a:ext>
              </a:extLst>
            </a:blip>
            <a:stretch>
              <a:fillRect/>
            </a:stretch>
          </xdr:blipFill>
          <xdr:spPr>
            <a:xfrm>
              <a:off x="3853543" y="1752600"/>
              <a:ext cx="321129" cy="321129"/>
            </a:xfrm>
            <a:prstGeom prst="rect">
              <a:avLst/>
            </a:prstGeom>
          </xdr:spPr>
        </xdr:pic>
      </xdr:grpSp>
      <xdr:grpSp>
        <xdr:nvGrpSpPr>
          <xdr:cNvPr id="119" name="Groupe 118" hidden="1">
            <a:extLst>
              <a:ext uri="{FF2B5EF4-FFF2-40B4-BE49-F238E27FC236}">
                <a16:creationId xmlns:a16="http://schemas.microsoft.com/office/drawing/2014/main" id="{33110933-DEB1-45C6-8ED6-572C251E9FC2}"/>
              </a:ext>
            </a:extLst>
          </xdr:cNvPr>
          <xdr:cNvGrpSpPr/>
        </xdr:nvGrpSpPr>
        <xdr:grpSpPr>
          <a:xfrm>
            <a:off x="39687" y="1302161"/>
            <a:ext cx="1838658" cy="354078"/>
            <a:chOff x="39687" y="1230313"/>
            <a:chExt cx="1836965" cy="360000"/>
          </a:xfrm>
        </xdr:grpSpPr>
        <xdr:sp macro="" textlink="">
          <xdr:nvSpPr>
            <xdr:cNvPr id="124" name="Rectangle 123" hidden="1">
              <a:extLst>
                <a:ext uri="{FF2B5EF4-FFF2-40B4-BE49-F238E27FC236}">
                  <a16:creationId xmlns:a16="http://schemas.microsoft.com/office/drawing/2014/main" id="{9727FE05-3B91-4A48-A683-55F3F0468933}"/>
                </a:ext>
              </a:extLst>
            </xdr:cNvPr>
            <xdr:cNvSpPr/>
          </xdr:nvSpPr>
          <xdr:spPr>
            <a:xfrm>
              <a:off x="39687" y="1275670"/>
              <a:ext cx="1836965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Masquer des pages</a:t>
              </a:r>
            </a:p>
          </xdr:txBody>
        </xdr:sp>
        <xdr:pic>
          <xdr:nvPicPr>
            <xdr:cNvPr id="125" name="Graphique 124" descr="Dossier ouvert" hidden="1">
              <a:extLst>
                <a:ext uri="{FF2B5EF4-FFF2-40B4-BE49-F238E27FC236}">
                  <a16:creationId xmlns:a16="http://schemas.microsoft.com/office/drawing/2014/main" id="{3A57C10E-07BB-4457-9F18-3F1F0E1E0C0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8"/>
                </a:ext>
              </a:extLst>
            </a:blip>
            <a:stretch>
              <a:fillRect/>
            </a:stretch>
          </xdr:blipFill>
          <xdr:spPr>
            <a:xfrm>
              <a:off x="39687" y="1230313"/>
              <a:ext cx="360000" cy="360000"/>
            </a:xfrm>
            <a:prstGeom prst="rect">
              <a:avLst/>
            </a:prstGeom>
          </xdr:spPr>
        </xdr:pic>
      </xdr:grpSp>
      <xdr:grpSp>
        <xdr:nvGrpSpPr>
          <xdr:cNvPr id="120" name="Groupe 119" hidden="1">
            <a:extLst>
              <a:ext uri="{FF2B5EF4-FFF2-40B4-BE49-F238E27FC236}">
                <a16:creationId xmlns:a16="http://schemas.microsoft.com/office/drawing/2014/main" id="{1EEFD496-18F9-4E90-96B7-59CA78ABE295}"/>
              </a:ext>
            </a:extLst>
          </xdr:cNvPr>
          <xdr:cNvGrpSpPr/>
        </xdr:nvGrpSpPr>
        <xdr:grpSpPr>
          <a:xfrm>
            <a:off x="39687" y="1664764"/>
            <a:ext cx="1832988" cy="288898"/>
            <a:chOff x="39687" y="1598838"/>
            <a:chExt cx="1831295" cy="294822"/>
          </a:xfrm>
        </xdr:grpSpPr>
        <xdr:sp macro="" textlink="">
          <xdr:nvSpPr>
            <xdr:cNvPr id="122" name="Rectangle 121" hidden="1">
              <a:extLst>
                <a:ext uri="{FF2B5EF4-FFF2-40B4-BE49-F238E27FC236}">
                  <a16:creationId xmlns:a16="http://schemas.microsoft.com/office/drawing/2014/main" id="{BF469950-8F07-4203-AAAE-38FFEADF372F}"/>
                </a:ext>
              </a:extLst>
            </xdr:cNvPr>
            <xdr:cNvSpPr/>
          </xdr:nvSpPr>
          <xdr:spPr>
            <a:xfrm>
              <a:off x="39689" y="1598838"/>
              <a:ext cx="1831293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Filtrer les statuts</a:t>
              </a:r>
            </a:p>
          </xdr:txBody>
        </xdr:sp>
        <xdr:pic>
          <xdr:nvPicPr>
            <xdr:cNvPr id="123" name="Graphique 122" descr="Liste de contrôle" hidden="1">
              <a:extLst>
                <a:ext uri="{FF2B5EF4-FFF2-40B4-BE49-F238E27FC236}">
                  <a16:creationId xmlns:a16="http://schemas.microsoft.com/office/drawing/2014/main" id="{654A8B77-8990-4A77-B84F-FD070E421EF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10"/>
                </a:ext>
              </a:extLst>
            </a:blip>
            <a:stretch>
              <a:fillRect/>
            </a:stretch>
          </xdr:blipFill>
          <xdr:spPr>
            <a:xfrm>
              <a:off x="39687" y="1604508"/>
              <a:ext cx="270000" cy="270000"/>
            </a:xfrm>
            <a:prstGeom prst="rect">
              <a:avLst/>
            </a:prstGeom>
          </xdr:spPr>
        </xdr:pic>
      </xdr:grpSp>
      <xdr:cxnSp macro="">
        <xdr:nvCxnSpPr>
          <xdr:cNvPr id="121" name="Connecteur droit 120" hidden="1">
            <a:extLst>
              <a:ext uri="{FF2B5EF4-FFF2-40B4-BE49-F238E27FC236}">
                <a16:creationId xmlns:a16="http://schemas.microsoft.com/office/drawing/2014/main" id="{69E1A10D-DBBA-4A26-88AF-2333BC5CF881}"/>
              </a:ext>
            </a:extLst>
          </xdr:cNvPr>
          <xdr:cNvCxnSpPr/>
        </xdr:nvCxnSpPr>
        <xdr:spPr>
          <a:xfrm>
            <a:off x="45132" y="1285490"/>
            <a:ext cx="1816204" cy="5326"/>
          </a:xfrm>
          <a:prstGeom prst="line">
            <a:avLst/>
          </a:prstGeom>
          <a:ln cmpd="sng"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5444</xdr:colOff>
      <xdr:row>1</xdr:row>
      <xdr:rowOff>543</xdr:rowOff>
    </xdr:from>
    <xdr:to>
      <xdr:col>1</xdr:col>
      <xdr:colOff>435429</xdr:colOff>
      <xdr:row>9</xdr:row>
      <xdr:rowOff>62366</xdr:rowOff>
    </xdr:to>
    <xdr:grpSp>
      <xdr:nvGrpSpPr>
        <xdr:cNvPr id="132" name="MenuPannel" hidden="1">
          <a:extLst>
            <a:ext uri="{FF2B5EF4-FFF2-40B4-BE49-F238E27FC236}">
              <a16:creationId xmlns:a16="http://schemas.microsoft.com/office/drawing/2014/main" id="{5E0AB2B4-03D9-4BC0-82FB-38A01CBA9DC3}"/>
            </a:ext>
          </a:extLst>
        </xdr:cNvPr>
        <xdr:cNvGrpSpPr/>
      </xdr:nvGrpSpPr>
      <xdr:grpSpPr>
        <a:xfrm>
          <a:off x="5444" y="216443"/>
          <a:ext cx="1992085" cy="1598523"/>
          <a:chOff x="5444" y="255813"/>
          <a:chExt cx="1905785" cy="1731862"/>
        </a:xfrm>
      </xdr:grpSpPr>
      <xdr:sp macro="" textlink="">
        <xdr:nvSpPr>
          <xdr:cNvPr id="133" name="Rectangle 132" hidden="1">
            <a:extLst>
              <a:ext uri="{FF2B5EF4-FFF2-40B4-BE49-F238E27FC236}">
                <a16:creationId xmlns:a16="http://schemas.microsoft.com/office/drawing/2014/main" id="{56258811-7BEB-4193-8C28-DADD953562FC}"/>
              </a:ext>
            </a:extLst>
          </xdr:cNvPr>
          <xdr:cNvSpPr/>
        </xdr:nvSpPr>
        <xdr:spPr>
          <a:xfrm>
            <a:off x="5444" y="255813"/>
            <a:ext cx="1905785" cy="1731862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34" name="SelectionnerSchemaButton" hidden="1">
            <a:extLst>
              <a:ext uri="{FF2B5EF4-FFF2-40B4-BE49-F238E27FC236}">
                <a16:creationId xmlns:a16="http://schemas.microsoft.com/office/drawing/2014/main" id="{A8A94763-7CFE-4550-A75E-827E44E27735}"/>
              </a:ext>
            </a:extLst>
          </xdr:cNvPr>
          <xdr:cNvGrpSpPr/>
        </xdr:nvGrpSpPr>
        <xdr:grpSpPr>
          <a:xfrm>
            <a:off x="48857" y="283432"/>
            <a:ext cx="1840673" cy="299670"/>
            <a:chOff x="4288972" y="3037114"/>
            <a:chExt cx="1845128" cy="299357"/>
          </a:xfrm>
        </xdr:grpSpPr>
        <xdr:sp macro="" textlink="">
          <xdr:nvSpPr>
            <xdr:cNvPr id="148" name="Rectangle 147" hidden="1">
              <a:extLst>
                <a:ext uri="{FF2B5EF4-FFF2-40B4-BE49-F238E27FC236}">
                  <a16:creationId xmlns:a16="http://schemas.microsoft.com/office/drawing/2014/main" id="{B6247C06-5A49-4199-906B-5B63A6FB1070}"/>
                </a:ext>
              </a:extLst>
            </xdr:cNvPr>
            <xdr:cNvSpPr/>
          </xdr:nvSpPr>
          <xdr:spPr>
            <a:xfrm>
              <a:off x="4288972" y="3037114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Selectionner</a:t>
              </a:r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un schéma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149" name="Graphique 148" descr="Paramètres" hidden="1">
              <a:extLst>
                <a:ext uri="{FF2B5EF4-FFF2-40B4-BE49-F238E27FC236}">
                  <a16:creationId xmlns:a16="http://schemas.microsoft.com/office/drawing/2014/main" id="{83ADB2C9-93EF-45A2-95EB-21F12675544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2"/>
                </a:ext>
              </a:extLst>
            </a:blip>
            <a:stretch>
              <a:fillRect/>
            </a:stretch>
          </xdr:blipFill>
          <xdr:spPr>
            <a:xfrm>
              <a:off x="4316187" y="3053444"/>
              <a:ext cx="244928" cy="244928"/>
            </a:xfrm>
            <a:prstGeom prst="rect">
              <a:avLst/>
            </a:prstGeom>
          </xdr:spPr>
        </xdr:pic>
      </xdr:grpSp>
      <xdr:grpSp>
        <xdr:nvGrpSpPr>
          <xdr:cNvPr id="135" name="Groupe 134" hidden="1">
            <a:extLst>
              <a:ext uri="{FF2B5EF4-FFF2-40B4-BE49-F238E27FC236}">
                <a16:creationId xmlns:a16="http://schemas.microsoft.com/office/drawing/2014/main" id="{92CC9DB6-1917-4B5D-92B2-92C619D9A023}"/>
              </a:ext>
            </a:extLst>
          </xdr:cNvPr>
          <xdr:cNvGrpSpPr/>
        </xdr:nvGrpSpPr>
        <xdr:grpSpPr>
          <a:xfrm>
            <a:off x="43427" y="583102"/>
            <a:ext cx="1840673" cy="337809"/>
            <a:chOff x="3864428" y="1426029"/>
            <a:chExt cx="1845128" cy="337457"/>
          </a:xfrm>
        </xdr:grpSpPr>
        <xdr:sp macro="" textlink="">
          <xdr:nvSpPr>
            <xdr:cNvPr id="146" name="Rectangle 145" hidden="1">
              <a:extLst>
                <a:ext uri="{FF2B5EF4-FFF2-40B4-BE49-F238E27FC236}">
                  <a16:creationId xmlns:a16="http://schemas.microsoft.com/office/drawing/2014/main" id="{82C729B6-3180-4B9C-8BD9-8E524513F618}"/>
                </a:ext>
              </a:extLst>
            </xdr:cNvPr>
            <xdr:cNvSpPr/>
          </xdr:nvSpPr>
          <xdr:spPr>
            <a:xfrm>
              <a:off x="3864428" y="1458685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Importer un échantillon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147" name="Graphique 146" descr="Télécharger" hidden="1">
              <a:extLst>
                <a:ext uri="{FF2B5EF4-FFF2-40B4-BE49-F238E27FC236}">
                  <a16:creationId xmlns:a16="http://schemas.microsoft.com/office/drawing/2014/main" id="{1C9C6F73-F537-40BF-9955-858B0B61256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4"/>
                </a:ext>
              </a:extLst>
            </a:blip>
            <a:stretch>
              <a:fillRect/>
            </a:stretch>
          </xdr:blipFill>
          <xdr:spPr>
            <a:xfrm rot="16200000">
              <a:off x="3869873" y="1426029"/>
              <a:ext cx="337457" cy="337457"/>
            </a:xfrm>
            <a:prstGeom prst="rect">
              <a:avLst/>
            </a:prstGeom>
          </xdr:spPr>
        </xdr:pic>
      </xdr:grpSp>
      <xdr:grpSp>
        <xdr:nvGrpSpPr>
          <xdr:cNvPr id="136" name="Groupe 135" hidden="1">
            <a:extLst>
              <a:ext uri="{FF2B5EF4-FFF2-40B4-BE49-F238E27FC236}">
                <a16:creationId xmlns:a16="http://schemas.microsoft.com/office/drawing/2014/main" id="{2D7E0043-EFEA-462B-B71F-EC8CABFF37E7}"/>
              </a:ext>
            </a:extLst>
          </xdr:cNvPr>
          <xdr:cNvGrpSpPr/>
        </xdr:nvGrpSpPr>
        <xdr:grpSpPr>
          <a:xfrm>
            <a:off x="32568" y="910015"/>
            <a:ext cx="1846102" cy="332359"/>
            <a:chOff x="3853543" y="1752600"/>
            <a:chExt cx="1850570" cy="332013"/>
          </a:xfrm>
        </xdr:grpSpPr>
        <xdr:sp macro="" textlink="">
          <xdr:nvSpPr>
            <xdr:cNvPr id="144" name="Rectangle 143" hidden="1">
              <a:extLst>
                <a:ext uri="{FF2B5EF4-FFF2-40B4-BE49-F238E27FC236}">
                  <a16:creationId xmlns:a16="http://schemas.microsoft.com/office/drawing/2014/main" id="{95B5BCBB-EB5D-4F66-B165-B9C0470CC038}"/>
                </a:ext>
              </a:extLst>
            </xdr:cNvPr>
            <xdr:cNvSpPr/>
          </xdr:nvSpPr>
          <xdr:spPr>
            <a:xfrm>
              <a:off x="3858985" y="1785256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Livrer l'audit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145" name="Graphique 144" descr="Livraison" hidden="1">
              <a:extLst>
                <a:ext uri="{FF2B5EF4-FFF2-40B4-BE49-F238E27FC236}">
                  <a16:creationId xmlns:a16="http://schemas.microsoft.com/office/drawing/2014/main" id="{4AC96B1B-383E-4E34-924B-B2C2107FBDC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6"/>
                </a:ext>
              </a:extLst>
            </a:blip>
            <a:stretch>
              <a:fillRect/>
            </a:stretch>
          </xdr:blipFill>
          <xdr:spPr>
            <a:xfrm>
              <a:off x="3853543" y="1752600"/>
              <a:ext cx="321129" cy="321129"/>
            </a:xfrm>
            <a:prstGeom prst="rect">
              <a:avLst/>
            </a:prstGeom>
          </xdr:spPr>
        </xdr:pic>
      </xdr:grpSp>
      <xdr:grpSp>
        <xdr:nvGrpSpPr>
          <xdr:cNvPr id="137" name="Groupe 136" hidden="1">
            <a:extLst>
              <a:ext uri="{FF2B5EF4-FFF2-40B4-BE49-F238E27FC236}">
                <a16:creationId xmlns:a16="http://schemas.microsoft.com/office/drawing/2014/main" id="{0C90F2C2-EFF2-4155-87A4-7437C1CA8385}"/>
              </a:ext>
            </a:extLst>
          </xdr:cNvPr>
          <xdr:cNvGrpSpPr/>
        </xdr:nvGrpSpPr>
        <xdr:grpSpPr>
          <a:xfrm>
            <a:off x="39687" y="1302161"/>
            <a:ext cx="1838658" cy="354078"/>
            <a:chOff x="39687" y="1230313"/>
            <a:chExt cx="1836965" cy="360000"/>
          </a:xfrm>
        </xdr:grpSpPr>
        <xdr:sp macro="" textlink="">
          <xdr:nvSpPr>
            <xdr:cNvPr id="142" name="Rectangle 141" hidden="1">
              <a:extLst>
                <a:ext uri="{FF2B5EF4-FFF2-40B4-BE49-F238E27FC236}">
                  <a16:creationId xmlns:a16="http://schemas.microsoft.com/office/drawing/2014/main" id="{D012DE29-7655-448A-B370-9B405AE3882A}"/>
                </a:ext>
              </a:extLst>
            </xdr:cNvPr>
            <xdr:cNvSpPr/>
          </xdr:nvSpPr>
          <xdr:spPr>
            <a:xfrm>
              <a:off x="39687" y="1275670"/>
              <a:ext cx="1836965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Masquer des pages</a:t>
              </a:r>
            </a:p>
          </xdr:txBody>
        </xdr:sp>
        <xdr:pic>
          <xdr:nvPicPr>
            <xdr:cNvPr id="143" name="Graphique 142" descr="Dossier ouvert" hidden="1">
              <a:extLst>
                <a:ext uri="{FF2B5EF4-FFF2-40B4-BE49-F238E27FC236}">
                  <a16:creationId xmlns:a16="http://schemas.microsoft.com/office/drawing/2014/main" id="{FF9C6C03-571C-49BB-8954-006303C7B9A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8"/>
                </a:ext>
              </a:extLst>
            </a:blip>
            <a:stretch>
              <a:fillRect/>
            </a:stretch>
          </xdr:blipFill>
          <xdr:spPr>
            <a:xfrm>
              <a:off x="39687" y="1230313"/>
              <a:ext cx="360000" cy="360000"/>
            </a:xfrm>
            <a:prstGeom prst="rect">
              <a:avLst/>
            </a:prstGeom>
          </xdr:spPr>
        </xdr:pic>
      </xdr:grpSp>
      <xdr:grpSp>
        <xdr:nvGrpSpPr>
          <xdr:cNvPr id="138" name="Groupe 137" hidden="1">
            <a:extLst>
              <a:ext uri="{FF2B5EF4-FFF2-40B4-BE49-F238E27FC236}">
                <a16:creationId xmlns:a16="http://schemas.microsoft.com/office/drawing/2014/main" id="{5A74866F-402C-4415-8180-EDF313DF7446}"/>
              </a:ext>
            </a:extLst>
          </xdr:cNvPr>
          <xdr:cNvGrpSpPr/>
        </xdr:nvGrpSpPr>
        <xdr:grpSpPr>
          <a:xfrm>
            <a:off x="39687" y="1664764"/>
            <a:ext cx="1832988" cy="288898"/>
            <a:chOff x="39687" y="1598838"/>
            <a:chExt cx="1831295" cy="294822"/>
          </a:xfrm>
        </xdr:grpSpPr>
        <xdr:sp macro="" textlink="">
          <xdr:nvSpPr>
            <xdr:cNvPr id="140" name="Rectangle 139" hidden="1">
              <a:extLst>
                <a:ext uri="{FF2B5EF4-FFF2-40B4-BE49-F238E27FC236}">
                  <a16:creationId xmlns:a16="http://schemas.microsoft.com/office/drawing/2014/main" id="{E8C5276F-DCEC-4194-834F-786BB4578C58}"/>
                </a:ext>
              </a:extLst>
            </xdr:cNvPr>
            <xdr:cNvSpPr/>
          </xdr:nvSpPr>
          <xdr:spPr>
            <a:xfrm>
              <a:off x="39689" y="1598838"/>
              <a:ext cx="1831293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Filtrer les statuts</a:t>
              </a:r>
            </a:p>
          </xdr:txBody>
        </xdr:sp>
        <xdr:pic>
          <xdr:nvPicPr>
            <xdr:cNvPr id="141" name="Graphique 140" descr="Liste de contrôle" hidden="1">
              <a:extLst>
                <a:ext uri="{FF2B5EF4-FFF2-40B4-BE49-F238E27FC236}">
                  <a16:creationId xmlns:a16="http://schemas.microsoft.com/office/drawing/2014/main" id="{F9BB8B99-C97A-4540-A700-F44595D9159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10"/>
                </a:ext>
              </a:extLst>
            </a:blip>
            <a:stretch>
              <a:fillRect/>
            </a:stretch>
          </xdr:blipFill>
          <xdr:spPr>
            <a:xfrm>
              <a:off x="39687" y="1604508"/>
              <a:ext cx="270000" cy="270000"/>
            </a:xfrm>
            <a:prstGeom prst="rect">
              <a:avLst/>
            </a:prstGeom>
          </xdr:spPr>
        </xdr:pic>
      </xdr:grpSp>
      <xdr:cxnSp macro="">
        <xdr:nvCxnSpPr>
          <xdr:cNvPr id="139" name="Connecteur droit 138" hidden="1">
            <a:extLst>
              <a:ext uri="{FF2B5EF4-FFF2-40B4-BE49-F238E27FC236}">
                <a16:creationId xmlns:a16="http://schemas.microsoft.com/office/drawing/2014/main" id="{61087F75-1BD0-4A6E-BE28-759EC0DB73F2}"/>
              </a:ext>
            </a:extLst>
          </xdr:cNvPr>
          <xdr:cNvCxnSpPr/>
        </xdr:nvCxnSpPr>
        <xdr:spPr>
          <a:xfrm>
            <a:off x="45132" y="1285490"/>
            <a:ext cx="1816204" cy="5326"/>
          </a:xfrm>
          <a:prstGeom prst="line">
            <a:avLst/>
          </a:prstGeom>
          <a:ln cmpd="sng"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5444</xdr:colOff>
      <xdr:row>1</xdr:row>
      <xdr:rowOff>543</xdr:rowOff>
    </xdr:from>
    <xdr:to>
      <xdr:col>1</xdr:col>
      <xdr:colOff>435429</xdr:colOff>
      <xdr:row>9</xdr:row>
      <xdr:rowOff>62366</xdr:rowOff>
    </xdr:to>
    <xdr:grpSp>
      <xdr:nvGrpSpPr>
        <xdr:cNvPr id="150" name="MenuPannel" hidden="1">
          <a:extLst>
            <a:ext uri="{FF2B5EF4-FFF2-40B4-BE49-F238E27FC236}">
              <a16:creationId xmlns:a16="http://schemas.microsoft.com/office/drawing/2014/main" id="{537FD030-B475-4AFD-AD05-4263EC1BF406}"/>
            </a:ext>
          </a:extLst>
        </xdr:cNvPr>
        <xdr:cNvGrpSpPr/>
      </xdr:nvGrpSpPr>
      <xdr:grpSpPr>
        <a:xfrm>
          <a:off x="5444" y="216443"/>
          <a:ext cx="1992085" cy="1598523"/>
          <a:chOff x="5444" y="255813"/>
          <a:chExt cx="1905785" cy="1731862"/>
        </a:xfrm>
      </xdr:grpSpPr>
      <xdr:sp macro="" textlink="">
        <xdr:nvSpPr>
          <xdr:cNvPr id="151" name="Rectangle 150" hidden="1">
            <a:extLst>
              <a:ext uri="{FF2B5EF4-FFF2-40B4-BE49-F238E27FC236}">
                <a16:creationId xmlns:a16="http://schemas.microsoft.com/office/drawing/2014/main" id="{8130370A-9A7A-4A43-95A2-AEB521D79B60}"/>
              </a:ext>
            </a:extLst>
          </xdr:cNvPr>
          <xdr:cNvSpPr/>
        </xdr:nvSpPr>
        <xdr:spPr>
          <a:xfrm>
            <a:off x="5444" y="255813"/>
            <a:ext cx="1905785" cy="1731862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52" name="SelectionnerSchemaButton" hidden="1">
            <a:extLst>
              <a:ext uri="{FF2B5EF4-FFF2-40B4-BE49-F238E27FC236}">
                <a16:creationId xmlns:a16="http://schemas.microsoft.com/office/drawing/2014/main" id="{2480FA2F-996F-4DBA-B784-C64851F6CDB8}"/>
              </a:ext>
            </a:extLst>
          </xdr:cNvPr>
          <xdr:cNvGrpSpPr/>
        </xdr:nvGrpSpPr>
        <xdr:grpSpPr>
          <a:xfrm>
            <a:off x="48857" y="283432"/>
            <a:ext cx="1840673" cy="299670"/>
            <a:chOff x="4288972" y="3037114"/>
            <a:chExt cx="1845128" cy="299357"/>
          </a:xfrm>
        </xdr:grpSpPr>
        <xdr:sp macro="" textlink="">
          <xdr:nvSpPr>
            <xdr:cNvPr id="166" name="Rectangle 165" hidden="1">
              <a:extLst>
                <a:ext uri="{FF2B5EF4-FFF2-40B4-BE49-F238E27FC236}">
                  <a16:creationId xmlns:a16="http://schemas.microsoft.com/office/drawing/2014/main" id="{9653D0E8-8A2B-4223-9CB4-0F2BEED75E0D}"/>
                </a:ext>
              </a:extLst>
            </xdr:cNvPr>
            <xdr:cNvSpPr/>
          </xdr:nvSpPr>
          <xdr:spPr>
            <a:xfrm>
              <a:off x="4288972" y="3037114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Selectionner</a:t>
              </a:r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un schéma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167" name="Graphique 166" descr="Paramètres" hidden="1">
              <a:extLst>
                <a:ext uri="{FF2B5EF4-FFF2-40B4-BE49-F238E27FC236}">
                  <a16:creationId xmlns:a16="http://schemas.microsoft.com/office/drawing/2014/main" id="{3150B3DF-98BC-481E-97CA-01C47A7D250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2"/>
                </a:ext>
              </a:extLst>
            </a:blip>
            <a:stretch>
              <a:fillRect/>
            </a:stretch>
          </xdr:blipFill>
          <xdr:spPr>
            <a:xfrm>
              <a:off x="4316187" y="3053444"/>
              <a:ext cx="244928" cy="244928"/>
            </a:xfrm>
            <a:prstGeom prst="rect">
              <a:avLst/>
            </a:prstGeom>
          </xdr:spPr>
        </xdr:pic>
      </xdr:grpSp>
      <xdr:grpSp>
        <xdr:nvGrpSpPr>
          <xdr:cNvPr id="153" name="Groupe 152" hidden="1">
            <a:extLst>
              <a:ext uri="{FF2B5EF4-FFF2-40B4-BE49-F238E27FC236}">
                <a16:creationId xmlns:a16="http://schemas.microsoft.com/office/drawing/2014/main" id="{343D4034-677F-463C-AAA2-9F686357EAE6}"/>
              </a:ext>
            </a:extLst>
          </xdr:cNvPr>
          <xdr:cNvGrpSpPr/>
        </xdr:nvGrpSpPr>
        <xdr:grpSpPr>
          <a:xfrm>
            <a:off x="43427" y="583102"/>
            <a:ext cx="1840673" cy="337809"/>
            <a:chOff x="3864428" y="1426029"/>
            <a:chExt cx="1845128" cy="337457"/>
          </a:xfrm>
        </xdr:grpSpPr>
        <xdr:sp macro="" textlink="">
          <xdr:nvSpPr>
            <xdr:cNvPr id="164" name="Rectangle 163" hidden="1">
              <a:extLst>
                <a:ext uri="{FF2B5EF4-FFF2-40B4-BE49-F238E27FC236}">
                  <a16:creationId xmlns:a16="http://schemas.microsoft.com/office/drawing/2014/main" id="{0D457D68-16FF-4E59-ADD1-7250ED86A21E}"/>
                </a:ext>
              </a:extLst>
            </xdr:cNvPr>
            <xdr:cNvSpPr/>
          </xdr:nvSpPr>
          <xdr:spPr>
            <a:xfrm>
              <a:off x="3864428" y="1458685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Importer un échantillon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165" name="Graphique 164" descr="Télécharger" hidden="1">
              <a:extLst>
                <a:ext uri="{FF2B5EF4-FFF2-40B4-BE49-F238E27FC236}">
                  <a16:creationId xmlns:a16="http://schemas.microsoft.com/office/drawing/2014/main" id="{3A535B06-B549-40C2-BD3A-1CC8B1E619D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4"/>
                </a:ext>
              </a:extLst>
            </a:blip>
            <a:stretch>
              <a:fillRect/>
            </a:stretch>
          </xdr:blipFill>
          <xdr:spPr>
            <a:xfrm rot="16200000">
              <a:off x="3869873" y="1426029"/>
              <a:ext cx="337457" cy="337457"/>
            </a:xfrm>
            <a:prstGeom prst="rect">
              <a:avLst/>
            </a:prstGeom>
          </xdr:spPr>
        </xdr:pic>
      </xdr:grpSp>
      <xdr:grpSp>
        <xdr:nvGrpSpPr>
          <xdr:cNvPr id="154" name="Groupe 153" hidden="1">
            <a:extLst>
              <a:ext uri="{FF2B5EF4-FFF2-40B4-BE49-F238E27FC236}">
                <a16:creationId xmlns:a16="http://schemas.microsoft.com/office/drawing/2014/main" id="{9DB59D92-D77C-40C7-9416-0A889096E212}"/>
              </a:ext>
            </a:extLst>
          </xdr:cNvPr>
          <xdr:cNvGrpSpPr/>
        </xdr:nvGrpSpPr>
        <xdr:grpSpPr>
          <a:xfrm>
            <a:off x="32568" y="910015"/>
            <a:ext cx="1846102" cy="332359"/>
            <a:chOff x="3853543" y="1752600"/>
            <a:chExt cx="1850570" cy="332013"/>
          </a:xfrm>
        </xdr:grpSpPr>
        <xdr:sp macro="" textlink="">
          <xdr:nvSpPr>
            <xdr:cNvPr id="162" name="Rectangle 161" hidden="1">
              <a:extLst>
                <a:ext uri="{FF2B5EF4-FFF2-40B4-BE49-F238E27FC236}">
                  <a16:creationId xmlns:a16="http://schemas.microsoft.com/office/drawing/2014/main" id="{1E913744-15A1-499E-8417-F5A748C7C8FF}"/>
                </a:ext>
              </a:extLst>
            </xdr:cNvPr>
            <xdr:cNvSpPr/>
          </xdr:nvSpPr>
          <xdr:spPr>
            <a:xfrm>
              <a:off x="3858985" y="1785256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Livrer l'audit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163" name="Graphique 162" descr="Livraison" hidden="1">
              <a:extLst>
                <a:ext uri="{FF2B5EF4-FFF2-40B4-BE49-F238E27FC236}">
                  <a16:creationId xmlns:a16="http://schemas.microsoft.com/office/drawing/2014/main" id="{44312779-D3E6-4207-959C-C9D8190A53F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6"/>
                </a:ext>
              </a:extLst>
            </a:blip>
            <a:stretch>
              <a:fillRect/>
            </a:stretch>
          </xdr:blipFill>
          <xdr:spPr>
            <a:xfrm>
              <a:off x="3853543" y="1752600"/>
              <a:ext cx="321129" cy="321129"/>
            </a:xfrm>
            <a:prstGeom prst="rect">
              <a:avLst/>
            </a:prstGeom>
          </xdr:spPr>
        </xdr:pic>
      </xdr:grpSp>
      <xdr:grpSp>
        <xdr:nvGrpSpPr>
          <xdr:cNvPr id="155" name="Groupe 154" hidden="1">
            <a:extLst>
              <a:ext uri="{FF2B5EF4-FFF2-40B4-BE49-F238E27FC236}">
                <a16:creationId xmlns:a16="http://schemas.microsoft.com/office/drawing/2014/main" id="{9F6C9EA9-E138-49CB-BE28-56165D549432}"/>
              </a:ext>
            </a:extLst>
          </xdr:cNvPr>
          <xdr:cNvGrpSpPr/>
        </xdr:nvGrpSpPr>
        <xdr:grpSpPr>
          <a:xfrm>
            <a:off x="39687" y="1302161"/>
            <a:ext cx="1838658" cy="354078"/>
            <a:chOff x="39687" y="1230313"/>
            <a:chExt cx="1836965" cy="360000"/>
          </a:xfrm>
        </xdr:grpSpPr>
        <xdr:sp macro="" textlink="">
          <xdr:nvSpPr>
            <xdr:cNvPr id="160" name="Rectangle 159" hidden="1">
              <a:extLst>
                <a:ext uri="{FF2B5EF4-FFF2-40B4-BE49-F238E27FC236}">
                  <a16:creationId xmlns:a16="http://schemas.microsoft.com/office/drawing/2014/main" id="{469A2717-C0CB-4564-91F1-43C1D59CEBBF}"/>
                </a:ext>
              </a:extLst>
            </xdr:cNvPr>
            <xdr:cNvSpPr/>
          </xdr:nvSpPr>
          <xdr:spPr>
            <a:xfrm>
              <a:off x="39687" y="1275670"/>
              <a:ext cx="1836965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Masquer des pages</a:t>
              </a:r>
            </a:p>
          </xdr:txBody>
        </xdr:sp>
        <xdr:pic>
          <xdr:nvPicPr>
            <xdr:cNvPr id="161" name="Graphique 160" descr="Dossier ouvert" hidden="1">
              <a:extLst>
                <a:ext uri="{FF2B5EF4-FFF2-40B4-BE49-F238E27FC236}">
                  <a16:creationId xmlns:a16="http://schemas.microsoft.com/office/drawing/2014/main" id="{11BBF29C-C343-4007-9150-28D88EFF648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8"/>
                </a:ext>
              </a:extLst>
            </a:blip>
            <a:stretch>
              <a:fillRect/>
            </a:stretch>
          </xdr:blipFill>
          <xdr:spPr>
            <a:xfrm>
              <a:off x="39687" y="1230313"/>
              <a:ext cx="360000" cy="360000"/>
            </a:xfrm>
            <a:prstGeom prst="rect">
              <a:avLst/>
            </a:prstGeom>
          </xdr:spPr>
        </xdr:pic>
      </xdr:grpSp>
      <xdr:grpSp>
        <xdr:nvGrpSpPr>
          <xdr:cNvPr id="156" name="Groupe 155" hidden="1">
            <a:extLst>
              <a:ext uri="{FF2B5EF4-FFF2-40B4-BE49-F238E27FC236}">
                <a16:creationId xmlns:a16="http://schemas.microsoft.com/office/drawing/2014/main" id="{CD4D8132-3FD8-4B8C-AF40-653F1F17AAA8}"/>
              </a:ext>
            </a:extLst>
          </xdr:cNvPr>
          <xdr:cNvGrpSpPr/>
        </xdr:nvGrpSpPr>
        <xdr:grpSpPr>
          <a:xfrm>
            <a:off x="39687" y="1664764"/>
            <a:ext cx="1832988" cy="288898"/>
            <a:chOff x="39687" y="1598838"/>
            <a:chExt cx="1831295" cy="294822"/>
          </a:xfrm>
        </xdr:grpSpPr>
        <xdr:sp macro="" textlink="">
          <xdr:nvSpPr>
            <xdr:cNvPr id="158" name="Rectangle 157" hidden="1">
              <a:extLst>
                <a:ext uri="{FF2B5EF4-FFF2-40B4-BE49-F238E27FC236}">
                  <a16:creationId xmlns:a16="http://schemas.microsoft.com/office/drawing/2014/main" id="{4C6B43A6-E032-462C-8712-66C2C40907BF}"/>
                </a:ext>
              </a:extLst>
            </xdr:cNvPr>
            <xdr:cNvSpPr/>
          </xdr:nvSpPr>
          <xdr:spPr>
            <a:xfrm>
              <a:off x="39689" y="1598838"/>
              <a:ext cx="1831293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Filtrer les statuts</a:t>
              </a:r>
            </a:p>
          </xdr:txBody>
        </xdr:sp>
        <xdr:pic>
          <xdr:nvPicPr>
            <xdr:cNvPr id="159" name="Graphique 158" descr="Liste de contrôle" hidden="1">
              <a:extLst>
                <a:ext uri="{FF2B5EF4-FFF2-40B4-BE49-F238E27FC236}">
                  <a16:creationId xmlns:a16="http://schemas.microsoft.com/office/drawing/2014/main" id="{AF7932F8-485B-47A1-8B6C-E356F72FDE2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10"/>
                </a:ext>
              </a:extLst>
            </a:blip>
            <a:stretch>
              <a:fillRect/>
            </a:stretch>
          </xdr:blipFill>
          <xdr:spPr>
            <a:xfrm>
              <a:off x="39687" y="1604508"/>
              <a:ext cx="270000" cy="270000"/>
            </a:xfrm>
            <a:prstGeom prst="rect">
              <a:avLst/>
            </a:prstGeom>
          </xdr:spPr>
        </xdr:pic>
      </xdr:grpSp>
      <xdr:cxnSp macro="">
        <xdr:nvCxnSpPr>
          <xdr:cNvPr id="157" name="Connecteur droit 156" hidden="1">
            <a:extLst>
              <a:ext uri="{FF2B5EF4-FFF2-40B4-BE49-F238E27FC236}">
                <a16:creationId xmlns:a16="http://schemas.microsoft.com/office/drawing/2014/main" id="{CFFBB0E0-A4C9-45E2-9C82-1184147E1DE6}"/>
              </a:ext>
            </a:extLst>
          </xdr:cNvPr>
          <xdr:cNvCxnSpPr/>
        </xdr:nvCxnSpPr>
        <xdr:spPr>
          <a:xfrm>
            <a:off x="45132" y="1285490"/>
            <a:ext cx="1816204" cy="5326"/>
          </a:xfrm>
          <a:prstGeom prst="line">
            <a:avLst/>
          </a:prstGeom>
          <a:ln cmpd="sng"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5444</xdr:colOff>
      <xdr:row>1</xdr:row>
      <xdr:rowOff>543</xdr:rowOff>
    </xdr:from>
    <xdr:to>
      <xdr:col>1</xdr:col>
      <xdr:colOff>435429</xdr:colOff>
      <xdr:row>9</xdr:row>
      <xdr:rowOff>62366</xdr:rowOff>
    </xdr:to>
    <xdr:grpSp>
      <xdr:nvGrpSpPr>
        <xdr:cNvPr id="168" name="MenuPannel" hidden="1">
          <a:extLst>
            <a:ext uri="{FF2B5EF4-FFF2-40B4-BE49-F238E27FC236}">
              <a16:creationId xmlns:a16="http://schemas.microsoft.com/office/drawing/2014/main" id="{8F4D4681-8E6B-4389-89DE-EDCC81835575}"/>
            </a:ext>
          </a:extLst>
        </xdr:cNvPr>
        <xdr:cNvGrpSpPr/>
      </xdr:nvGrpSpPr>
      <xdr:grpSpPr>
        <a:xfrm>
          <a:off x="5444" y="216443"/>
          <a:ext cx="1992085" cy="1598523"/>
          <a:chOff x="5444" y="255813"/>
          <a:chExt cx="1905785" cy="1731862"/>
        </a:xfrm>
      </xdr:grpSpPr>
      <xdr:sp macro="" textlink="">
        <xdr:nvSpPr>
          <xdr:cNvPr id="169" name="Rectangle 168" hidden="1">
            <a:extLst>
              <a:ext uri="{FF2B5EF4-FFF2-40B4-BE49-F238E27FC236}">
                <a16:creationId xmlns:a16="http://schemas.microsoft.com/office/drawing/2014/main" id="{B5A00554-BB94-4DB7-9C1E-523615AF4BAA}"/>
              </a:ext>
            </a:extLst>
          </xdr:cNvPr>
          <xdr:cNvSpPr/>
        </xdr:nvSpPr>
        <xdr:spPr>
          <a:xfrm>
            <a:off x="5444" y="255813"/>
            <a:ext cx="1905785" cy="1731862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70" name="SelectionnerSchemaButton" hidden="1">
            <a:extLst>
              <a:ext uri="{FF2B5EF4-FFF2-40B4-BE49-F238E27FC236}">
                <a16:creationId xmlns:a16="http://schemas.microsoft.com/office/drawing/2014/main" id="{B51A6A4B-A070-4871-B470-24F12970F5DA}"/>
              </a:ext>
            </a:extLst>
          </xdr:cNvPr>
          <xdr:cNvGrpSpPr/>
        </xdr:nvGrpSpPr>
        <xdr:grpSpPr>
          <a:xfrm>
            <a:off x="48857" y="283432"/>
            <a:ext cx="1840673" cy="299670"/>
            <a:chOff x="4288972" y="3037114"/>
            <a:chExt cx="1845128" cy="299357"/>
          </a:xfrm>
        </xdr:grpSpPr>
        <xdr:sp macro="" textlink="">
          <xdr:nvSpPr>
            <xdr:cNvPr id="184" name="Rectangle 183" hidden="1">
              <a:extLst>
                <a:ext uri="{FF2B5EF4-FFF2-40B4-BE49-F238E27FC236}">
                  <a16:creationId xmlns:a16="http://schemas.microsoft.com/office/drawing/2014/main" id="{08FBC598-22CA-463C-830B-CC61DAC85952}"/>
                </a:ext>
              </a:extLst>
            </xdr:cNvPr>
            <xdr:cNvSpPr/>
          </xdr:nvSpPr>
          <xdr:spPr>
            <a:xfrm>
              <a:off x="4288972" y="3037114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Selectionner</a:t>
              </a:r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un schéma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185" name="Graphique 184" descr="Paramètres" hidden="1">
              <a:extLst>
                <a:ext uri="{FF2B5EF4-FFF2-40B4-BE49-F238E27FC236}">
                  <a16:creationId xmlns:a16="http://schemas.microsoft.com/office/drawing/2014/main" id="{66FBC5FB-1E12-4F6A-B23A-9A26C9CB045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2"/>
                </a:ext>
              </a:extLst>
            </a:blip>
            <a:stretch>
              <a:fillRect/>
            </a:stretch>
          </xdr:blipFill>
          <xdr:spPr>
            <a:xfrm>
              <a:off x="4316187" y="3053444"/>
              <a:ext cx="244928" cy="244928"/>
            </a:xfrm>
            <a:prstGeom prst="rect">
              <a:avLst/>
            </a:prstGeom>
          </xdr:spPr>
        </xdr:pic>
      </xdr:grpSp>
      <xdr:grpSp>
        <xdr:nvGrpSpPr>
          <xdr:cNvPr id="171" name="Groupe 170" hidden="1">
            <a:extLst>
              <a:ext uri="{FF2B5EF4-FFF2-40B4-BE49-F238E27FC236}">
                <a16:creationId xmlns:a16="http://schemas.microsoft.com/office/drawing/2014/main" id="{826A89A1-C446-4E8C-AA93-F855DB53934E}"/>
              </a:ext>
            </a:extLst>
          </xdr:cNvPr>
          <xdr:cNvGrpSpPr/>
        </xdr:nvGrpSpPr>
        <xdr:grpSpPr>
          <a:xfrm>
            <a:off x="43427" y="583102"/>
            <a:ext cx="1840673" cy="337809"/>
            <a:chOff x="3864428" y="1426029"/>
            <a:chExt cx="1845128" cy="337457"/>
          </a:xfrm>
        </xdr:grpSpPr>
        <xdr:sp macro="" textlink="">
          <xdr:nvSpPr>
            <xdr:cNvPr id="182" name="Rectangle 181" hidden="1">
              <a:extLst>
                <a:ext uri="{FF2B5EF4-FFF2-40B4-BE49-F238E27FC236}">
                  <a16:creationId xmlns:a16="http://schemas.microsoft.com/office/drawing/2014/main" id="{CD3F239E-FA29-48DB-BDCC-F960C95EF228}"/>
                </a:ext>
              </a:extLst>
            </xdr:cNvPr>
            <xdr:cNvSpPr/>
          </xdr:nvSpPr>
          <xdr:spPr>
            <a:xfrm>
              <a:off x="3864428" y="1458685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Importer un échantillon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183" name="Graphique 182" descr="Télécharger" hidden="1">
              <a:extLst>
                <a:ext uri="{FF2B5EF4-FFF2-40B4-BE49-F238E27FC236}">
                  <a16:creationId xmlns:a16="http://schemas.microsoft.com/office/drawing/2014/main" id="{CEB05E54-201E-466E-B115-D70A8E1A87C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4"/>
                </a:ext>
              </a:extLst>
            </a:blip>
            <a:stretch>
              <a:fillRect/>
            </a:stretch>
          </xdr:blipFill>
          <xdr:spPr>
            <a:xfrm rot="16200000">
              <a:off x="3869873" y="1426029"/>
              <a:ext cx="337457" cy="337457"/>
            </a:xfrm>
            <a:prstGeom prst="rect">
              <a:avLst/>
            </a:prstGeom>
          </xdr:spPr>
        </xdr:pic>
      </xdr:grpSp>
      <xdr:grpSp>
        <xdr:nvGrpSpPr>
          <xdr:cNvPr id="172" name="Groupe 171" hidden="1">
            <a:extLst>
              <a:ext uri="{FF2B5EF4-FFF2-40B4-BE49-F238E27FC236}">
                <a16:creationId xmlns:a16="http://schemas.microsoft.com/office/drawing/2014/main" id="{66690960-4ABB-4824-B375-0B4D01D064B1}"/>
              </a:ext>
            </a:extLst>
          </xdr:cNvPr>
          <xdr:cNvGrpSpPr/>
        </xdr:nvGrpSpPr>
        <xdr:grpSpPr>
          <a:xfrm>
            <a:off x="32568" y="910015"/>
            <a:ext cx="1846102" cy="332359"/>
            <a:chOff x="3853543" y="1752600"/>
            <a:chExt cx="1850570" cy="332013"/>
          </a:xfrm>
        </xdr:grpSpPr>
        <xdr:sp macro="" textlink="">
          <xdr:nvSpPr>
            <xdr:cNvPr id="180" name="Rectangle 179" hidden="1">
              <a:extLst>
                <a:ext uri="{FF2B5EF4-FFF2-40B4-BE49-F238E27FC236}">
                  <a16:creationId xmlns:a16="http://schemas.microsoft.com/office/drawing/2014/main" id="{78CA4E95-ACC5-4C0E-9679-7FB1802FBEE9}"/>
                </a:ext>
              </a:extLst>
            </xdr:cNvPr>
            <xdr:cNvSpPr/>
          </xdr:nvSpPr>
          <xdr:spPr>
            <a:xfrm>
              <a:off x="3858985" y="1785256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Livrer l'audit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181" name="Graphique 180" descr="Livraison" hidden="1">
              <a:extLst>
                <a:ext uri="{FF2B5EF4-FFF2-40B4-BE49-F238E27FC236}">
                  <a16:creationId xmlns:a16="http://schemas.microsoft.com/office/drawing/2014/main" id="{2AC20AA2-1DAA-4364-9482-1F3753CCC3B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6"/>
                </a:ext>
              </a:extLst>
            </a:blip>
            <a:stretch>
              <a:fillRect/>
            </a:stretch>
          </xdr:blipFill>
          <xdr:spPr>
            <a:xfrm>
              <a:off x="3853543" y="1752600"/>
              <a:ext cx="321129" cy="321129"/>
            </a:xfrm>
            <a:prstGeom prst="rect">
              <a:avLst/>
            </a:prstGeom>
          </xdr:spPr>
        </xdr:pic>
      </xdr:grpSp>
      <xdr:grpSp>
        <xdr:nvGrpSpPr>
          <xdr:cNvPr id="173" name="Groupe 172" hidden="1">
            <a:extLst>
              <a:ext uri="{FF2B5EF4-FFF2-40B4-BE49-F238E27FC236}">
                <a16:creationId xmlns:a16="http://schemas.microsoft.com/office/drawing/2014/main" id="{61261944-6890-4E5F-B8A7-0AA1DBF1BA98}"/>
              </a:ext>
            </a:extLst>
          </xdr:cNvPr>
          <xdr:cNvGrpSpPr/>
        </xdr:nvGrpSpPr>
        <xdr:grpSpPr>
          <a:xfrm>
            <a:off x="39687" y="1302161"/>
            <a:ext cx="1838658" cy="354078"/>
            <a:chOff x="39687" y="1230313"/>
            <a:chExt cx="1836965" cy="360000"/>
          </a:xfrm>
        </xdr:grpSpPr>
        <xdr:sp macro="" textlink="">
          <xdr:nvSpPr>
            <xdr:cNvPr id="178" name="Rectangle 177" hidden="1">
              <a:extLst>
                <a:ext uri="{FF2B5EF4-FFF2-40B4-BE49-F238E27FC236}">
                  <a16:creationId xmlns:a16="http://schemas.microsoft.com/office/drawing/2014/main" id="{A6E8883D-1767-4DE2-8054-9417AA03D1B6}"/>
                </a:ext>
              </a:extLst>
            </xdr:cNvPr>
            <xdr:cNvSpPr/>
          </xdr:nvSpPr>
          <xdr:spPr>
            <a:xfrm>
              <a:off x="39687" y="1275670"/>
              <a:ext cx="1836965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Masquer des pages</a:t>
              </a:r>
            </a:p>
          </xdr:txBody>
        </xdr:sp>
        <xdr:pic>
          <xdr:nvPicPr>
            <xdr:cNvPr id="179" name="Graphique 178" descr="Dossier ouvert" hidden="1">
              <a:extLst>
                <a:ext uri="{FF2B5EF4-FFF2-40B4-BE49-F238E27FC236}">
                  <a16:creationId xmlns:a16="http://schemas.microsoft.com/office/drawing/2014/main" id="{9B71C555-F0EA-4D5A-89EF-728BBA3B050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8"/>
                </a:ext>
              </a:extLst>
            </a:blip>
            <a:stretch>
              <a:fillRect/>
            </a:stretch>
          </xdr:blipFill>
          <xdr:spPr>
            <a:xfrm>
              <a:off x="39687" y="1230313"/>
              <a:ext cx="360000" cy="360000"/>
            </a:xfrm>
            <a:prstGeom prst="rect">
              <a:avLst/>
            </a:prstGeom>
          </xdr:spPr>
        </xdr:pic>
      </xdr:grpSp>
      <xdr:grpSp>
        <xdr:nvGrpSpPr>
          <xdr:cNvPr id="174" name="Groupe 173" hidden="1">
            <a:extLst>
              <a:ext uri="{FF2B5EF4-FFF2-40B4-BE49-F238E27FC236}">
                <a16:creationId xmlns:a16="http://schemas.microsoft.com/office/drawing/2014/main" id="{3884F68B-95F9-46AA-A6B7-2CB056E0FE79}"/>
              </a:ext>
            </a:extLst>
          </xdr:cNvPr>
          <xdr:cNvGrpSpPr/>
        </xdr:nvGrpSpPr>
        <xdr:grpSpPr>
          <a:xfrm>
            <a:off x="39687" y="1664764"/>
            <a:ext cx="1832988" cy="288898"/>
            <a:chOff x="39687" y="1598838"/>
            <a:chExt cx="1831295" cy="294822"/>
          </a:xfrm>
        </xdr:grpSpPr>
        <xdr:sp macro="" textlink="">
          <xdr:nvSpPr>
            <xdr:cNvPr id="176" name="Rectangle 175" hidden="1">
              <a:extLst>
                <a:ext uri="{FF2B5EF4-FFF2-40B4-BE49-F238E27FC236}">
                  <a16:creationId xmlns:a16="http://schemas.microsoft.com/office/drawing/2014/main" id="{89007A52-C8C9-40C9-98CF-7F4E83D4706B}"/>
                </a:ext>
              </a:extLst>
            </xdr:cNvPr>
            <xdr:cNvSpPr/>
          </xdr:nvSpPr>
          <xdr:spPr>
            <a:xfrm>
              <a:off x="39689" y="1598838"/>
              <a:ext cx="1831293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Filtrer les statuts</a:t>
              </a:r>
            </a:p>
          </xdr:txBody>
        </xdr:sp>
        <xdr:pic>
          <xdr:nvPicPr>
            <xdr:cNvPr id="177" name="Graphique 176" descr="Liste de contrôle" hidden="1">
              <a:extLst>
                <a:ext uri="{FF2B5EF4-FFF2-40B4-BE49-F238E27FC236}">
                  <a16:creationId xmlns:a16="http://schemas.microsoft.com/office/drawing/2014/main" id="{6B6F422F-DF0B-455F-820A-AAE94FE6F42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10"/>
                </a:ext>
              </a:extLst>
            </a:blip>
            <a:stretch>
              <a:fillRect/>
            </a:stretch>
          </xdr:blipFill>
          <xdr:spPr>
            <a:xfrm>
              <a:off x="39687" y="1604508"/>
              <a:ext cx="270000" cy="270000"/>
            </a:xfrm>
            <a:prstGeom prst="rect">
              <a:avLst/>
            </a:prstGeom>
          </xdr:spPr>
        </xdr:pic>
      </xdr:grpSp>
      <xdr:cxnSp macro="">
        <xdr:nvCxnSpPr>
          <xdr:cNvPr id="175" name="Connecteur droit 174" hidden="1">
            <a:extLst>
              <a:ext uri="{FF2B5EF4-FFF2-40B4-BE49-F238E27FC236}">
                <a16:creationId xmlns:a16="http://schemas.microsoft.com/office/drawing/2014/main" id="{821F65CE-A256-4C5C-8816-9E180C448DBA}"/>
              </a:ext>
            </a:extLst>
          </xdr:cNvPr>
          <xdr:cNvCxnSpPr/>
        </xdr:nvCxnSpPr>
        <xdr:spPr>
          <a:xfrm>
            <a:off x="45132" y="1285490"/>
            <a:ext cx="1816204" cy="5326"/>
          </a:xfrm>
          <a:prstGeom prst="line">
            <a:avLst/>
          </a:prstGeom>
          <a:ln cmpd="sng"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5444</xdr:colOff>
      <xdr:row>1</xdr:row>
      <xdr:rowOff>543</xdr:rowOff>
    </xdr:from>
    <xdr:to>
      <xdr:col>1</xdr:col>
      <xdr:colOff>435429</xdr:colOff>
      <xdr:row>9</xdr:row>
      <xdr:rowOff>62366</xdr:rowOff>
    </xdr:to>
    <xdr:grpSp>
      <xdr:nvGrpSpPr>
        <xdr:cNvPr id="186" name="MenuPannel" hidden="1">
          <a:extLst>
            <a:ext uri="{FF2B5EF4-FFF2-40B4-BE49-F238E27FC236}">
              <a16:creationId xmlns:a16="http://schemas.microsoft.com/office/drawing/2014/main" id="{F4AE4F2F-BC37-4FE5-90BF-38129A87157A}"/>
            </a:ext>
          </a:extLst>
        </xdr:cNvPr>
        <xdr:cNvGrpSpPr/>
      </xdr:nvGrpSpPr>
      <xdr:grpSpPr>
        <a:xfrm>
          <a:off x="5444" y="216443"/>
          <a:ext cx="1992085" cy="1598523"/>
          <a:chOff x="5444" y="255813"/>
          <a:chExt cx="1905785" cy="1731862"/>
        </a:xfrm>
      </xdr:grpSpPr>
      <xdr:sp macro="" textlink="">
        <xdr:nvSpPr>
          <xdr:cNvPr id="187" name="Rectangle 186" hidden="1">
            <a:extLst>
              <a:ext uri="{FF2B5EF4-FFF2-40B4-BE49-F238E27FC236}">
                <a16:creationId xmlns:a16="http://schemas.microsoft.com/office/drawing/2014/main" id="{DA94C92D-428C-4BF1-94C9-62648407ECB6}"/>
              </a:ext>
            </a:extLst>
          </xdr:cNvPr>
          <xdr:cNvSpPr/>
        </xdr:nvSpPr>
        <xdr:spPr>
          <a:xfrm>
            <a:off x="5444" y="255813"/>
            <a:ext cx="1905785" cy="1731862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88" name="SelectionnerSchemaButton" hidden="1">
            <a:extLst>
              <a:ext uri="{FF2B5EF4-FFF2-40B4-BE49-F238E27FC236}">
                <a16:creationId xmlns:a16="http://schemas.microsoft.com/office/drawing/2014/main" id="{4CE4309F-4E26-4F9B-A2EF-66FBAD868483}"/>
              </a:ext>
            </a:extLst>
          </xdr:cNvPr>
          <xdr:cNvGrpSpPr/>
        </xdr:nvGrpSpPr>
        <xdr:grpSpPr>
          <a:xfrm>
            <a:off x="48857" y="283432"/>
            <a:ext cx="1840673" cy="299670"/>
            <a:chOff x="4288972" y="3037114"/>
            <a:chExt cx="1845128" cy="299357"/>
          </a:xfrm>
        </xdr:grpSpPr>
        <xdr:sp macro="" textlink="">
          <xdr:nvSpPr>
            <xdr:cNvPr id="202" name="Rectangle 201" hidden="1">
              <a:extLst>
                <a:ext uri="{FF2B5EF4-FFF2-40B4-BE49-F238E27FC236}">
                  <a16:creationId xmlns:a16="http://schemas.microsoft.com/office/drawing/2014/main" id="{19FBC9A7-47E7-4E71-A9D7-83FAE24A2FD3}"/>
                </a:ext>
              </a:extLst>
            </xdr:cNvPr>
            <xdr:cNvSpPr/>
          </xdr:nvSpPr>
          <xdr:spPr>
            <a:xfrm>
              <a:off x="4288972" y="3037114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Selectionner</a:t>
              </a:r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un schéma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203" name="Graphique 202" descr="Paramètres" hidden="1">
              <a:extLst>
                <a:ext uri="{FF2B5EF4-FFF2-40B4-BE49-F238E27FC236}">
                  <a16:creationId xmlns:a16="http://schemas.microsoft.com/office/drawing/2014/main" id="{31873C7D-E5C1-43FB-B2A5-6920B2D6DAB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2"/>
                </a:ext>
              </a:extLst>
            </a:blip>
            <a:stretch>
              <a:fillRect/>
            </a:stretch>
          </xdr:blipFill>
          <xdr:spPr>
            <a:xfrm>
              <a:off x="4316187" y="3053444"/>
              <a:ext cx="244928" cy="244928"/>
            </a:xfrm>
            <a:prstGeom prst="rect">
              <a:avLst/>
            </a:prstGeom>
          </xdr:spPr>
        </xdr:pic>
      </xdr:grpSp>
      <xdr:grpSp>
        <xdr:nvGrpSpPr>
          <xdr:cNvPr id="189" name="Groupe 188" hidden="1">
            <a:extLst>
              <a:ext uri="{FF2B5EF4-FFF2-40B4-BE49-F238E27FC236}">
                <a16:creationId xmlns:a16="http://schemas.microsoft.com/office/drawing/2014/main" id="{C404779D-11BA-445A-9216-FAD22ED6C04D}"/>
              </a:ext>
            </a:extLst>
          </xdr:cNvPr>
          <xdr:cNvGrpSpPr/>
        </xdr:nvGrpSpPr>
        <xdr:grpSpPr>
          <a:xfrm>
            <a:off x="43427" y="583102"/>
            <a:ext cx="1840673" cy="337809"/>
            <a:chOff x="3864428" y="1426029"/>
            <a:chExt cx="1845128" cy="337457"/>
          </a:xfrm>
        </xdr:grpSpPr>
        <xdr:sp macro="" textlink="">
          <xdr:nvSpPr>
            <xdr:cNvPr id="200" name="Rectangle 199" hidden="1">
              <a:extLst>
                <a:ext uri="{FF2B5EF4-FFF2-40B4-BE49-F238E27FC236}">
                  <a16:creationId xmlns:a16="http://schemas.microsoft.com/office/drawing/2014/main" id="{C16C1ED6-181D-4BAB-8D03-87B49F7972C9}"/>
                </a:ext>
              </a:extLst>
            </xdr:cNvPr>
            <xdr:cNvSpPr/>
          </xdr:nvSpPr>
          <xdr:spPr>
            <a:xfrm>
              <a:off x="3864428" y="1458685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Importer un échantillon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201" name="Graphique 200" descr="Télécharger" hidden="1">
              <a:extLst>
                <a:ext uri="{FF2B5EF4-FFF2-40B4-BE49-F238E27FC236}">
                  <a16:creationId xmlns:a16="http://schemas.microsoft.com/office/drawing/2014/main" id="{629F307C-A29E-47D6-A5F9-3479CD1B1D4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4"/>
                </a:ext>
              </a:extLst>
            </a:blip>
            <a:stretch>
              <a:fillRect/>
            </a:stretch>
          </xdr:blipFill>
          <xdr:spPr>
            <a:xfrm rot="16200000">
              <a:off x="3869873" y="1426029"/>
              <a:ext cx="337457" cy="337457"/>
            </a:xfrm>
            <a:prstGeom prst="rect">
              <a:avLst/>
            </a:prstGeom>
          </xdr:spPr>
        </xdr:pic>
      </xdr:grpSp>
      <xdr:grpSp>
        <xdr:nvGrpSpPr>
          <xdr:cNvPr id="190" name="Groupe 189" hidden="1">
            <a:extLst>
              <a:ext uri="{FF2B5EF4-FFF2-40B4-BE49-F238E27FC236}">
                <a16:creationId xmlns:a16="http://schemas.microsoft.com/office/drawing/2014/main" id="{54305985-8217-427B-8329-DFEEE31876DD}"/>
              </a:ext>
            </a:extLst>
          </xdr:cNvPr>
          <xdr:cNvGrpSpPr/>
        </xdr:nvGrpSpPr>
        <xdr:grpSpPr>
          <a:xfrm>
            <a:off x="32568" y="910015"/>
            <a:ext cx="1846102" cy="332359"/>
            <a:chOff x="3853543" y="1752600"/>
            <a:chExt cx="1850570" cy="332013"/>
          </a:xfrm>
        </xdr:grpSpPr>
        <xdr:sp macro="" textlink="">
          <xdr:nvSpPr>
            <xdr:cNvPr id="198" name="Rectangle 197" hidden="1">
              <a:extLst>
                <a:ext uri="{FF2B5EF4-FFF2-40B4-BE49-F238E27FC236}">
                  <a16:creationId xmlns:a16="http://schemas.microsoft.com/office/drawing/2014/main" id="{E636BD70-BDA5-419C-9834-F061C8C76E5C}"/>
                </a:ext>
              </a:extLst>
            </xdr:cNvPr>
            <xdr:cNvSpPr/>
          </xdr:nvSpPr>
          <xdr:spPr>
            <a:xfrm>
              <a:off x="3858985" y="1785256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Livrer l'audit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199" name="Graphique 198" descr="Livraison" hidden="1">
              <a:extLst>
                <a:ext uri="{FF2B5EF4-FFF2-40B4-BE49-F238E27FC236}">
                  <a16:creationId xmlns:a16="http://schemas.microsoft.com/office/drawing/2014/main" id="{5C9220D0-212E-4946-AAD3-4CD41F8C966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6"/>
                </a:ext>
              </a:extLst>
            </a:blip>
            <a:stretch>
              <a:fillRect/>
            </a:stretch>
          </xdr:blipFill>
          <xdr:spPr>
            <a:xfrm>
              <a:off x="3853543" y="1752600"/>
              <a:ext cx="321129" cy="321129"/>
            </a:xfrm>
            <a:prstGeom prst="rect">
              <a:avLst/>
            </a:prstGeom>
          </xdr:spPr>
        </xdr:pic>
      </xdr:grpSp>
      <xdr:grpSp>
        <xdr:nvGrpSpPr>
          <xdr:cNvPr id="191" name="Groupe 190" hidden="1">
            <a:extLst>
              <a:ext uri="{FF2B5EF4-FFF2-40B4-BE49-F238E27FC236}">
                <a16:creationId xmlns:a16="http://schemas.microsoft.com/office/drawing/2014/main" id="{534DF99D-689B-4762-92B6-826F4A964D89}"/>
              </a:ext>
            </a:extLst>
          </xdr:cNvPr>
          <xdr:cNvGrpSpPr/>
        </xdr:nvGrpSpPr>
        <xdr:grpSpPr>
          <a:xfrm>
            <a:off x="39687" y="1302161"/>
            <a:ext cx="1838658" cy="354078"/>
            <a:chOff x="39687" y="1230313"/>
            <a:chExt cx="1836965" cy="360000"/>
          </a:xfrm>
        </xdr:grpSpPr>
        <xdr:sp macro="" textlink="">
          <xdr:nvSpPr>
            <xdr:cNvPr id="196" name="Rectangle 195" hidden="1">
              <a:extLst>
                <a:ext uri="{FF2B5EF4-FFF2-40B4-BE49-F238E27FC236}">
                  <a16:creationId xmlns:a16="http://schemas.microsoft.com/office/drawing/2014/main" id="{4141F9A2-163F-4342-AB4E-038CF44E5250}"/>
                </a:ext>
              </a:extLst>
            </xdr:cNvPr>
            <xdr:cNvSpPr/>
          </xdr:nvSpPr>
          <xdr:spPr>
            <a:xfrm>
              <a:off x="39687" y="1275670"/>
              <a:ext cx="1836965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Masquer des pages</a:t>
              </a:r>
            </a:p>
          </xdr:txBody>
        </xdr:sp>
        <xdr:pic>
          <xdr:nvPicPr>
            <xdr:cNvPr id="197" name="Graphique 196" descr="Dossier ouvert" hidden="1">
              <a:extLst>
                <a:ext uri="{FF2B5EF4-FFF2-40B4-BE49-F238E27FC236}">
                  <a16:creationId xmlns:a16="http://schemas.microsoft.com/office/drawing/2014/main" id="{1A699671-16D4-4286-B160-31AB327BC97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8"/>
                </a:ext>
              </a:extLst>
            </a:blip>
            <a:stretch>
              <a:fillRect/>
            </a:stretch>
          </xdr:blipFill>
          <xdr:spPr>
            <a:xfrm>
              <a:off x="39687" y="1230313"/>
              <a:ext cx="360000" cy="360000"/>
            </a:xfrm>
            <a:prstGeom prst="rect">
              <a:avLst/>
            </a:prstGeom>
          </xdr:spPr>
        </xdr:pic>
      </xdr:grpSp>
      <xdr:grpSp>
        <xdr:nvGrpSpPr>
          <xdr:cNvPr id="192" name="Groupe 191" hidden="1">
            <a:extLst>
              <a:ext uri="{FF2B5EF4-FFF2-40B4-BE49-F238E27FC236}">
                <a16:creationId xmlns:a16="http://schemas.microsoft.com/office/drawing/2014/main" id="{460E3DF3-7FFA-4CE0-A75A-416353A3FCF5}"/>
              </a:ext>
            </a:extLst>
          </xdr:cNvPr>
          <xdr:cNvGrpSpPr/>
        </xdr:nvGrpSpPr>
        <xdr:grpSpPr>
          <a:xfrm>
            <a:off x="39687" y="1664764"/>
            <a:ext cx="1832988" cy="288898"/>
            <a:chOff x="39687" y="1598838"/>
            <a:chExt cx="1831295" cy="294822"/>
          </a:xfrm>
        </xdr:grpSpPr>
        <xdr:sp macro="" textlink="">
          <xdr:nvSpPr>
            <xdr:cNvPr id="194" name="Rectangle 193" hidden="1">
              <a:extLst>
                <a:ext uri="{FF2B5EF4-FFF2-40B4-BE49-F238E27FC236}">
                  <a16:creationId xmlns:a16="http://schemas.microsoft.com/office/drawing/2014/main" id="{24819FA1-CB19-4856-A473-C8BF6A2C9954}"/>
                </a:ext>
              </a:extLst>
            </xdr:cNvPr>
            <xdr:cNvSpPr/>
          </xdr:nvSpPr>
          <xdr:spPr>
            <a:xfrm>
              <a:off x="39689" y="1598838"/>
              <a:ext cx="1831293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Filtrer les statuts</a:t>
              </a:r>
            </a:p>
          </xdr:txBody>
        </xdr:sp>
        <xdr:pic>
          <xdr:nvPicPr>
            <xdr:cNvPr id="195" name="Graphique 194" descr="Liste de contrôle" hidden="1">
              <a:extLst>
                <a:ext uri="{FF2B5EF4-FFF2-40B4-BE49-F238E27FC236}">
                  <a16:creationId xmlns:a16="http://schemas.microsoft.com/office/drawing/2014/main" id="{666A9FDA-8EB4-404C-9F41-84CB23C1682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10"/>
                </a:ext>
              </a:extLst>
            </a:blip>
            <a:stretch>
              <a:fillRect/>
            </a:stretch>
          </xdr:blipFill>
          <xdr:spPr>
            <a:xfrm>
              <a:off x="39687" y="1604508"/>
              <a:ext cx="270000" cy="270000"/>
            </a:xfrm>
            <a:prstGeom prst="rect">
              <a:avLst/>
            </a:prstGeom>
          </xdr:spPr>
        </xdr:pic>
      </xdr:grpSp>
      <xdr:cxnSp macro="">
        <xdr:nvCxnSpPr>
          <xdr:cNvPr id="193" name="Connecteur droit 192" hidden="1">
            <a:extLst>
              <a:ext uri="{FF2B5EF4-FFF2-40B4-BE49-F238E27FC236}">
                <a16:creationId xmlns:a16="http://schemas.microsoft.com/office/drawing/2014/main" id="{B2C11305-E025-479D-8AEA-56F3E0A8D054}"/>
              </a:ext>
            </a:extLst>
          </xdr:cNvPr>
          <xdr:cNvCxnSpPr/>
        </xdr:nvCxnSpPr>
        <xdr:spPr>
          <a:xfrm>
            <a:off x="45132" y="1285490"/>
            <a:ext cx="1816204" cy="5326"/>
          </a:xfrm>
          <a:prstGeom prst="line">
            <a:avLst/>
          </a:prstGeom>
          <a:ln cmpd="sng"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5444</xdr:colOff>
      <xdr:row>1</xdr:row>
      <xdr:rowOff>543</xdr:rowOff>
    </xdr:from>
    <xdr:to>
      <xdr:col>1</xdr:col>
      <xdr:colOff>435429</xdr:colOff>
      <xdr:row>9</xdr:row>
      <xdr:rowOff>62366</xdr:rowOff>
    </xdr:to>
    <xdr:grpSp>
      <xdr:nvGrpSpPr>
        <xdr:cNvPr id="204" name="MenuPannel" hidden="1">
          <a:extLst>
            <a:ext uri="{FF2B5EF4-FFF2-40B4-BE49-F238E27FC236}">
              <a16:creationId xmlns:a16="http://schemas.microsoft.com/office/drawing/2014/main" id="{9C13581E-4DCA-4857-810D-C4B73D5AE261}"/>
            </a:ext>
          </a:extLst>
        </xdr:cNvPr>
        <xdr:cNvGrpSpPr/>
      </xdr:nvGrpSpPr>
      <xdr:grpSpPr>
        <a:xfrm>
          <a:off x="5444" y="216443"/>
          <a:ext cx="1992085" cy="1598523"/>
          <a:chOff x="5444" y="255813"/>
          <a:chExt cx="1905785" cy="1731862"/>
        </a:xfrm>
      </xdr:grpSpPr>
      <xdr:sp macro="" textlink="">
        <xdr:nvSpPr>
          <xdr:cNvPr id="205" name="Rectangle 204" hidden="1">
            <a:extLst>
              <a:ext uri="{FF2B5EF4-FFF2-40B4-BE49-F238E27FC236}">
                <a16:creationId xmlns:a16="http://schemas.microsoft.com/office/drawing/2014/main" id="{6AEB928A-717D-4E7F-BB35-BC7961F0AEC6}"/>
              </a:ext>
            </a:extLst>
          </xdr:cNvPr>
          <xdr:cNvSpPr/>
        </xdr:nvSpPr>
        <xdr:spPr>
          <a:xfrm>
            <a:off x="5444" y="255813"/>
            <a:ext cx="1905785" cy="1731862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206" name="SelectionnerSchemaButton" hidden="1">
            <a:extLst>
              <a:ext uri="{FF2B5EF4-FFF2-40B4-BE49-F238E27FC236}">
                <a16:creationId xmlns:a16="http://schemas.microsoft.com/office/drawing/2014/main" id="{C4CE4D91-F412-4D31-83B3-132A70835DFF}"/>
              </a:ext>
            </a:extLst>
          </xdr:cNvPr>
          <xdr:cNvGrpSpPr/>
        </xdr:nvGrpSpPr>
        <xdr:grpSpPr>
          <a:xfrm>
            <a:off x="48857" y="283432"/>
            <a:ext cx="1840673" cy="299670"/>
            <a:chOff x="4288972" y="3037114"/>
            <a:chExt cx="1845128" cy="299357"/>
          </a:xfrm>
        </xdr:grpSpPr>
        <xdr:sp macro="" textlink="">
          <xdr:nvSpPr>
            <xdr:cNvPr id="220" name="Rectangle 219" hidden="1">
              <a:extLst>
                <a:ext uri="{FF2B5EF4-FFF2-40B4-BE49-F238E27FC236}">
                  <a16:creationId xmlns:a16="http://schemas.microsoft.com/office/drawing/2014/main" id="{998A9775-179F-4FE1-BE81-E1737AC19A6F}"/>
                </a:ext>
              </a:extLst>
            </xdr:cNvPr>
            <xdr:cNvSpPr/>
          </xdr:nvSpPr>
          <xdr:spPr>
            <a:xfrm>
              <a:off x="4288972" y="3037114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Selectionner</a:t>
              </a:r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un schéma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221" name="Graphique 220" descr="Paramètres" hidden="1">
              <a:extLst>
                <a:ext uri="{FF2B5EF4-FFF2-40B4-BE49-F238E27FC236}">
                  <a16:creationId xmlns:a16="http://schemas.microsoft.com/office/drawing/2014/main" id="{C670EBA8-E886-4CC9-9ED0-832FF951BD9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2"/>
                </a:ext>
              </a:extLst>
            </a:blip>
            <a:stretch>
              <a:fillRect/>
            </a:stretch>
          </xdr:blipFill>
          <xdr:spPr>
            <a:xfrm>
              <a:off x="4316187" y="3053444"/>
              <a:ext cx="244928" cy="244928"/>
            </a:xfrm>
            <a:prstGeom prst="rect">
              <a:avLst/>
            </a:prstGeom>
          </xdr:spPr>
        </xdr:pic>
      </xdr:grpSp>
      <xdr:grpSp>
        <xdr:nvGrpSpPr>
          <xdr:cNvPr id="207" name="Groupe 206" hidden="1">
            <a:extLst>
              <a:ext uri="{FF2B5EF4-FFF2-40B4-BE49-F238E27FC236}">
                <a16:creationId xmlns:a16="http://schemas.microsoft.com/office/drawing/2014/main" id="{E4FB1E3F-DAC2-40A5-B064-74F2AA0682AA}"/>
              </a:ext>
            </a:extLst>
          </xdr:cNvPr>
          <xdr:cNvGrpSpPr/>
        </xdr:nvGrpSpPr>
        <xdr:grpSpPr>
          <a:xfrm>
            <a:off x="43427" y="583102"/>
            <a:ext cx="1840673" cy="337809"/>
            <a:chOff x="3864428" y="1426029"/>
            <a:chExt cx="1845128" cy="337457"/>
          </a:xfrm>
        </xdr:grpSpPr>
        <xdr:sp macro="" textlink="">
          <xdr:nvSpPr>
            <xdr:cNvPr id="218" name="Rectangle 217" hidden="1">
              <a:extLst>
                <a:ext uri="{FF2B5EF4-FFF2-40B4-BE49-F238E27FC236}">
                  <a16:creationId xmlns:a16="http://schemas.microsoft.com/office/drawing/2014/main" id="{40BDD19E-24AE-424C-95C6-58B014CF6499}"/>
                </a:ext>
              </a:extLst>
            </xdr:cNvPr>
            <xdr:cNvSpPr/>
          </xdr:nvSpPr>
          <xdr:spPr>
            <a:xfrm>
              <a:off x="3864428" y="1458685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Importer un échantillon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219" name="Graphique 218" descr="Télécharger" hidden="1">
              <a:extLst>
                <a:ext uri="{FF2B5EF4-FFF2-40B4-BE49-F238E27FC236}">
                  <a16:creationId xmlns:a16="http://schemas.microsoft.com/office/drawing/2014/main" id="{DE6C42AF-A991-4F73-B703-54D20ED21ED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4"/>
                </a:ext>
              </a:extLst>
            </a:blip>
            <a:stretch>
              <a:fillRect/>
            </a:stretch>
          </xdr:blipFill>
          <xdr:spPr>
            <a:xfrm rot="16200000">
              <a:off x="3869873" y="1426029"/>
              <a:ext cx="337457" cy="337457"/>
            </a:xfrm>
            <a:prstGeom prst="rect">
              <a:avLst/>
            </a:prstGeom>
          </xdr:spPr>
        </xdr:pic>
      </xdr:grpSp>
      <xdr:grpSp>
        <xdr:nvGrpSpPr>
          <xdr:cNvPr id="208" name="Groupe 207" hidden="1">
            <a:extLst>
              <a:ext uri="{FF2B5EF4-FFF2-40B4-BE49-F238E27FC236}">
                <a16:creationId xmlns:a16="http://schemas.microsoft.com/office/drawing/2014/main" id="{564BF636-B3F2-4D23-87A7-0B83E5737F47}"/>
              </a:ext>
            </a:extLst>
          </xdr:cNvPr>
          <xdr:cNvGrpSpPr/>
        </xdr:nvGrpSpPr>
        <xdr:grpSpPr>
          <a:xfrm>
            <a:off x="32568" y="910015"/>
            <a:ext cx="1846102" cy="332359"/>
            <a:chOff x="3853543" y="1752600"/>
            <a:chExt cx="1850570" cy="332013"/>
          </a:xfrm>
        </xdr:grpSpPr>
        <xdr:sp macro="" textlink="">
          <xdr:nvSpPr>
            <xdr:cNvPr id="216" name="Rectangle 215" hidden="1">
              <a:extLst>
                <a:ext uri="{FF2B5EF4-FFF2-40B4-BE49-F238E27FC236}">
                  <a16:creationId xmlns:a16="http://schemas.microsoft.com/office/drawing/2014/main" id="{AC2D16DE-4C7D-4D00-A4CF-2D36E8ABB29A}"/>
                </a:ext>
              </a:extLst>
            </xdr:cNvPr>
            <xdr:cNvSpPr/>
          </xdr:nvSpPr>
          <xdr:spPr>
            <a:xfrm>
              <a:off x="3858985" y="1785256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Livrer l'audit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217" name="Graphique 216" descr="Livraison" hidden="1">
              <a:extLst>
                <a:ext uri="{FF2B5EF4-FFF2-40B4-BE49-F238E27FC236}">
                  <a16:creationId xmlns:a16="http://schemas.microsoft.com/office/drawing/2014/main" id="{CDB1613A-E97F-42B4-9373-D8ECB85A110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6"/>
                </a:ext>
              </a:extLst>
            </a:blip>
            <a:stretch>
              <a:fillRect/>
            </a:stretch>
          </xdr:blipFill>
          <xdr:spPr>
            <a:xfrm>
              <a:off x="3853543" y="1752600"/>
              <a:ext cx="321129" cy="321129"/>
            </a:xfrm>
            <a:prstGeom prst="rect">
              <a:avLst/>
            </a:prstGeom>
          </xdr:spPr>
        </xdr:pic>
      </xdr:grpSp>
      <xdr:grpSp>
        <xdr:nvGrpSpPr>
          <xdr:cNvPr id="209" name="Groupe 208" hidden="1">
            <a:extLst>
              <a:ext uri="{FF2B5EF4-FFF2-40B4-BE49-F238E27FC236}">
                <a16:creationId xmlns:a16="http://schemas.microsoft.com/office/drawing/2014/main" id="{FBF3CF86-9997-457A-82BF-7F885D1E06A1}"/>
              </a:ext>
            </a:extLst>
          </xdr:cNvPr>
          <xdr:cNvGrpSpPr/>
        </xdr:nvGrpSpPr>
        <xdr:grpSpPr>
          <a:xfrm>
            <a:off x="39687" y="1302161"/>
            <a:ext cx="1838658" cy="354078"/>
            <a:chOff x="39687" y="1230313"/>
            <a:chExt cx="1836965" cy="360000"/>
          </a:xfrm>
        </xdr:grpSpPr>
        <xdr:sp macro="" textlink="">
          <xdr:nvSpPr>
            <xdr:cNvPr id="214" name="Rectangle 213" hidden="1">
              <a:extLst>
                <a:ext uri="{FF2B5EF4-FFF2-40B4-BE49-F238E27FC236}">
                  <a16:creationId xmlns:a16="http://schemas.microsoft.com/office/drawing/2014/main" id="{2258A8A6-37FD-4CB8-90F8-A737B038D87A}"/>
                </a:ext>
              </a:extLst>
            </xdr:cNvPr>
            <xdr:cNvSpPr/>
          </xdr:nvSpPr>
          <xdr:spPr>
            <a:xfrm>
              <a:off x="39687" y="1275670"/>
              <a:ext cx="1836965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Masquer des pages</a:t>
              </a:r>
            </a:p>
          </xdr:txBody>
        </xdr:sp>
        <xdr:pic>
          <xdr:nvPicPr>
            <xdr:cNvPr id="215" name="Graphique 214" descr="Dossier ouvert" hidden="1">
              <a:extLst>
                <a:ext uri="{FF2B5EF4-FFF2-40B4-BE49-F238E27FC236}">
                  <a16:creationId xmlns:a16="http://schemas.microsoft.com/office/drawing/2014/main" id="{EEDBD4B6-37DA-4CC0-8D07-F45BC6E25CF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8"/>
                </a:ext>
              </a:extLst>
            </a:blip>
            <a:stretch>
              <a:fillRect/>
            </a:stretch>
          </xdr:blipFill>
          <xdr:spPr>
            <a:xfrm>
              <a:off x="39687" y="1230313"/>
              <a:ext cx="360000" cy="360000"/>
            </a:xfrm>
            <a:prstGeom prst="rect">
              <a:avLst/>
            </a:prstGeom>
          </xdr:spPr>
        </xdr:pic>
      </xdr:grpSp>
      <xdr:grpSp>
        <xdr:nvGrpSpPr>
          <xdr:cNvPr id="210" name="Groupe 209" hidden="1">
            <a:extLst>
              <a:ext uri="{FF2B5EF4-FFF2-40B4-BE49-F238E27FC236}">
                <a16:creationId xmlns:a16="http://schemas.microsoft.com/office/drawing/2014/main" id="{9F6EF437-4830-433E-977F-744B4E46941D}"/>
              </a:ext>
            </a:extLst>
          </xdr:cNvPr>
          <xdr:cNvGrpSpPr/>
        </xdr:nvGrpSpPr>
        <xdr:grpSpPr>
          <a:xfrm>
            <a:off x="39687" y="1664764"/>
            <a:ext cx="1832988" cy="288898"/>
            <a:chOff x="39687" y="1598838"/>
            <a:chExt cx="1831295" cy="294822"/>
          </a:xfrm>
        </xdr:grpSpPr>
        <xdr:sp macro="" textlink="">
          <xdr:nvSpPr>
            <xdr:cNvPr id="212" name="Rectangle 211" hidden="1">
              <a:extLst>
                <a:ext uri="{FF2B5EF4-FFF2-40B4-BE49-F238E27FC236}">
                  <a16:creationId xmlns:a16="http://schemas.microsoft.com/office/drawing/2014/main" id="{DF777948-51BD-4445-AD20-7418B294ADFD}"/>
                </a:ext>
              </a:extLst>
            </xdr:cNvPr>
            <xdr:cNvSpPr/>
          </xdr:nvSpPr>
          <xdr:spPr>
            <a:xfrm>
              <a:off x="39689" y="1598838"/>
              <a:ext cx="1831293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Filtrer les statuts</a:t>
              </a:r>
            </a:p>
          </xdr:txBody>
        </xdr:sp>
        <xdr:pic>
          <xdr:nvPicPr>
            <xdr:cNvPr id="213" name="Graphique 212" descr="Liste de contrôle" hidden="1">
              <a:extLst>
                <a:ext uri="{FF2B5EF4-FFF2-40B4-BE49-F238E27FC236}">
                  <a16:creationId xmlns:a16="http://schemas.microsoft.com/office/drawing/2014/main" id="{D45E374B-8D96-4B72-AC49-D3D34029859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10"/>
                </a:ext>
              </a:extLst>
            </a:blip>
            <a:stretch>
              <a:fillRect/>
            </a:stretch>
          </xdr:blipFill>
          <xdr:spPr>
            <a:xfrm>
              <a:off x="39687" y="1604508"/>
              <a:ext cx="270000" cy="270000"/>
            </a:xfrm>
            <a:prstGeom prst="rect">
              <a:avLst/>
            </a:prstGeom>
          </xdr:spPr>
        </xdr:pic>
      </xdr:grpSp>
      <xdr:cxnSp macro="">
        <xdr:nvCxnSpPr>
          <xdr:cNvPr id="211" name="Connecteur droit 210" hidden="1">
            <a:extLst>
              <a:ext uri="{FF2B5EF4-FFF2-40B4-BE49-F238E27FC236}">
                <a16:creationId xmlns:a16="http://schemas.microsoft.com/office/drawing/2014/main" id="{379D0939-35F3-49E9-B074-E7A3A1E09259}"/>
              </a:ext>
            </a:extLst>
          </xdr:cNvPr>
          <xdr:cNvCxnSpPr/>
        </xdr:nvCxnSpPr>
        <xdr:spPr>
          <a:xfrm>
            <a:off x="45132" y="1285490"/>
            <a:ext cx="1816204" cy="5326"/>
          </a:xfrm>
          <a:prstGeom prst="line">
            <a:avLst/>
          </a:prstGeom>
          <a:ln cmpd="sng"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5444</xdr:colOff>
      <xdr:row>1</xdr:row>
      <xdr:rowOff>543</xdr:rowOff>
    </xdr:from>
    <xdr:to>
      <xdr:col>1</xdr:col>
      <xdr:colOff>435429</xdr:colOff>
      <xdr:row>9</xdr:row>
      <xdr:rowOff>62366</xdr:rowOff>
    </xdr:to>
    <xdr:grpSp>
      <xdr:nvGrpSpPr>
        <xdr:cNvPr id="222" name="MenuPannel" hidden="1">
          <a:extLst>
            <a:ext uri="{FF2B5EF4-FFF2-40B4-BE49-F238E27FC236}">
              <a16:creationId xmlns:a16="http://schemas.microsoft.com/office/drawing/2014/main" id="{4A353789-A7AF-47F4-9B7B-0DCB0340C64A}"/>
            </a:ext>
          </a:extLst>
        </xdr:cNvPr>
        <xdr:cNvGrpSpPr/>
      </xdr:nvGrpSpPr>
      <xdr:grpSpPr>
        <a:xfrm>
          <a:off x="5444" y="216443"/>
          <a:ext cx="1992085" cy="1598523"/>
          <a:chOff x="5444" y="255813"/>
          <a:chExt cx="1905785" cy="1731862"/>
        </a:xfrm>
      </xdr:grpSpPr>
      <xdr:sp macro="" textlink="">
        <xdr:nvSpPr>
          <xdr:cNvPr id="223" name="Rectangle 222" hidden="1">
            <a:extLst>
              <a:ext uri="{FF2B5EF4-FFF2-40B4-BE49-F238E27FC236}">
                <a16:creationId xmlns:a16="http://schemas.microsoft.com/office/drawing/2014/main" id="{C1DA24D9-1D28-4719-B236-BD9ADB7FE5BC}"/>
              </a:ext>
            </a:extLst>
          </xdr:cNvPr>
          <xdr:cNvSpPr/>
        </xdr:nvSpPr>
        <xdr:spPr>
          <a:xfrm>
            <a:off x="5444" y="255813"/>
            <a:ext cx="1905785" cy="1731862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224" name="SelectionnerSchemaButton" hidden="1">
            <a:extLst>
              <a:ext uri="{FF2B5EF4-FFF2-40B4-BE49-F238E27FC236}">
                <a16:creationId xmlns:a16="http://schemas.microsoft.com/office/drawing/2014/main" id="{AD6DC0BB-CEA7-4190-84D1-F77A5374851C}"/>
              </a:ext>
            </a:extLst>
          </xdr:cNvPr>
          <xdr:cNvGrpSpPr/>
        </xdr:nvGrpSpPr>
        <xdr:grpSpPr>
          <a:xfrm>
            <a:off x="48857" y="283432"/>
            <a:ext cx="1840673" cy="299670"/>
            <a:chOff x="4288972" y="3037114"/>
            <a:chExt cx="1845128" cy="299357"/>
          </a:xfrm>
        </xdr:grpSpPr>
        <xdr:sp macro="" textlink="">
          <xdr:nvSpPr>
            <xdr:cNvPr id="238" name="Rectangle 237" hidden="1">
              <a:extLst>
                <a:ext uri="{FF2B5EF4-FFF2-40B4-BE49-F238E27FC236}">
                  <a16:creationId xmlns:a16="http://schemas.microsoft.com/office/drawing/2014/main" id="{CA10A6B0-0955-4431-9EE5-9A5C4FA65EC5}"/>
                </a:ext>
              </a:extLst>
            </xdr:cNvPr>
            <xdr:cNvSpPr/>
          </xdr:nvSpPr>
          <xdr:spPr>
            <a:xfrm>
              <a:off x="4288972" y="3037114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Selectionner</a:t>
              </a:r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un schéma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239" name="Graphique 238" descr="Paramètres" hidden="1">
              <a:extLst>
                <a:ext uri="{FF2B5EF4-FFF2-40B4-BE49-F238E27FC236}">
                  <a16:creationId xmlns:a16="http://schemas.microsoft.com/office/drawing/2014/main" id="{3C7A7E8E-3170-4D10-972A-56CBEF1F7C6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2"/>
                </a:ext>
              </a:extLst>
            </a:blip>
            <a:stretch>
              <a:fillRect/>
            </a:stretch>
          </xdr:blipFill>
          <xdr:spPr>
            <a:xfrm>
              <a:off x="4316187" y="3053444"/>
              <a:ext cx="244928" cy="244928"/>
            </a:xfrm>
            <a:prstGeom prst="rect">
              <a:avLst/>
            </a:prstGeom>
          </xdr:spPr>
        </xdr:pic>
      </xdr:grpSp>
      <xdr:grpSp>
        <xdr:nvGrpSpPr>
          <xdr:cNvPr id="225" name="Groupe 224" hidden="1">
            <a:extLst>
              <a:ext uri="{FF2B5EF4-FFF2-40B4-BE49-F238E27FC236}">
                <a16:creationId xmlns:a16="http://schemas.microsoft.com/office/drawing/2014/main" id="{868CFF77-B672-4E59-99C6-C53F8F377BFF}"/>
              </a:ext>
            </a:extLst>
          </xdr:cNvPr>
          <xdr:cNvGrpSpPr/>
        </xdr:nvGrpSpPr>
        <xdr:grpSpPr>
          <a:xfrm>
            <a:off x="43427" y="583102"/>
            <a:ext cx="1840673" cy="337809"/>
            <a:chOff x="3864428" y="1426029"/>
            <a:chExt cx="1845128" cy="337457"/>
          </a:xfrm>
        </xdr:grpSpPr>
        <xdr:sp macro="" textlink="">
          <xdr:nvSpPr>
            <xdr:cNvPr id="236" name="Rectangle 235" hidden="1">
              <a:extLst>
                <a:ext uri="{FF2B5EF4-FFF2-40B4-BE49-F238E27FC236}">
                  <a16:creationId xmlns:a16="http://schemas.microsoft.com/office/drawing/2014/main" id="{7B599DBE-254A-4D21-8BAA-EA18B6010BB6}"/>
                </a:ext>
              </a:extLst>
            </xdr:cNvPr>
            <xdr:cNvSpPr/>
          </xdr:nvSpPr>
          <xdr:spPr>
            <a:xfrm>
              <a:off x="3864428" y="1458685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Importer un échantillon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237" name="Graphique 236" descr="Télécharger" hidden="1">
              <a:extLst>
                <a:ext uri="{FF2B5EF4-FFF2-40B4-BE49-F238E27FC236}">
                  <a16:creationId xmlns:a16="http://schemas.microsoft.com/office/drawing/2014/main" id="{2033E668-3091-43EA-9D69-67816B78924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4"/>
                </a:ext>
              </a:extLst>
            </a:blip>
            <a:stretch>
              <a:fillRect/>
            </a:stretch>
          </xdr:blipFill>
          <xdr:spPr>
            <a:xfrm rot="16200000">
              <a:off x="3869873" y="1426029"/>
              <a:ext cx="337457" cy="337457"/>
            </a:xfrm>
            <a:prstGeom prst="rect">
              <a:avLst/>
            </a:prstGeom>
          </xdr:spPr>
        </xdr:pic>
      </xdr:grpSp>
      <xdr:grpSp>
        <xdr:nvGrpSpPr>
          <xdr:cNvPr id="226" name="Groupe 225" hidden="1">
            <a:extLst>
              <a:ext uri="{FF2B5EF4-FFF2-40B4-BE49-F238E27FC236}">
                <a16:creationId xmlns:a16="http://schemas.microsoft.com/office/drawing/2014/main" id="{924BD454-D984-4E1A-A594-C530A60AFDA8}"/>
              </a:ext>
            </a:extLst>
          </xdr:cNvPr>
          <xdr:cNvGrpSpPr/>
        </xdr:nvGrpSpPr>
        <xdr:grpSpPr>
          <a:xfrm>
            <a:off x="32568" y="910015"/>
            <a:ext cx="1846102" cy="332359"/>
            <a:chOff x="3853543" y="1752600"/>
            <a:chExt cx="1850570" cy="332013"/>
          </a:xfrm>
        </xdr:grpSpPr>
        <xdr:sp macro="" textlink="">
          <xdr:nvSpPr>
            <xdr:cNvPr id="234" name="Rectangle 233" hidden="1">
              <a:extLst>
                <a:ext uri="{FF2B5EF4-FFF2-40B4-BE49-F238E27FC236}">
                  <a16:creationId xmlns:a16="http://schemas.microsoft.com/office/drawing/2014/main" id="{73FCFF82-76D2-433D-9F8C-F4BF84356DA5}"/>
                </a:ext>
              </a:extLst>
            </xdr:cNvPr>
            <xdr:cNvSpPr/>
          </xdr:nvSpPr>
          <xdr:spPr>
            <a:xfrm>
              <a:off x="3858985" y="1785256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Livrer l'audit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235" name="Graphique 234" descr="Livraison" hidden="1">
              <a:extLst>
                <a:ext uri="{FF2B5EF4-FFF2-40B4-BE49-F238E27FC236}">
                  <a16:creationId xmlns:a16="http://schemas.microsoft.com/office/drawing/2014/main" id="{61CA7FF7-8225-4615-9071-6EB860CA8C5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6"/>
                </a:ext>
              </a:extLst>
            </a:blip>
            <a:stretch>
              <a:fillRect/>
            </a:stretch>
          </xdr:blipFill>
          <xdr:spPr>
            <a:xfrm>
              <a:off x="3853543" y="1752600"/>
              <a:ext cx="321129" cy="321129"/>
            </a:xfrm>
            <a:prstGeom prst="rect">
              <a:avLst/>
            </a:prstGeom>
          </xdr:spPr>
        </xdr:pic>
      </xdr:grpSp>
      <xdr:grpSp>
        <xdr:nvGrpSpPr>
          <xdr:cNvPr id="227" name="Groupe 226" hidden="1">
            <a:extLst>
              <a:ext uri="{FF2B5EF4-FFF2-40B4-BE49-F238E27FC236}">
                <a16:creationId xmlns:a16="http://schemas.microsoft.com/office/drawing/2014/main" id="{7A02DF34-880C-4360-AB30-E80220081F7D}"/>
              </a:ext>
            </a:extLst>
          </xdr:cNvPr>
          <xdr:cNvGrpSpPr/>
        </xdr:nvGrpSpPr>
        <xdr:grpSpPr>
          <a:xfrm>
            <a:off x="39687" y="1302161"/>
            <a:ext cx="1838658" cy="354078"/>
            <a:chOff x="39687" y="1230313"/>
            <a:chExt cx="1836965" cy="360000"/>
          </a:xfrm>
        </xdr:grpSpPr>
        <xdr:sp macro="" textlink="">
          <xdr:nvSpPr>
            <xdr:cNvPr id="232" name="Rectangle 231" hidden="1">
              <a:extLst>
                <a:ext uri="{FF2B5EF4-FFF2-40B4-BE49-F238E27FC236}">
                  <a16:creationId xmlns:a16="http://schemas.microsoft.com/office/drawing/2014/main" id="{6EF082A8-6B71-4A3E-8B48-29B43601E8E8}"/>
                </a:ext>
              </a:extLst>
            </xdr:cNvPr>
            <xdr:cNvSpPr/>
          </xdr:nvSpPr>
          <xdr:spPr>
            <a:xfrm>
              <a:off x="39687" y="1275670"/>
              <a:ext cx="1836965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Masquer des pages</a:t>
              </a:r>
            </a:p>
          </xdr:txBody>
        </xdr:sp>
        <xdr:pic>
          <xdr:nvPicPr>
            <xdr:cNvPr id="233" name="Graphique 232" descr="Dossier ouvert" hidden="1">
              <a:extLst>
                <a:ext uri="{FF2B5EF4-FFF2-40B4-BE49-F238E27FC236}">
                  <a16:creationId xmlns:a16="http://schemas.microsoft.com/office/drawing/2014/main" id="{B4478A40-7851-4DCB-A7EC-847AFE99248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8"/>
                </a:ext>
              </a:extLst>
            </a:blip>
            <a:stretch>
              <a:fillRect/>
            </a:stretch>
          </xdr:blipFill>
          <xdr:spPr>
            <a:xfrm>
              <a:off x="39687" y="1230313"/>
              <a:ext cx="360000" cy="360000"/>
            </a:xfrm>
            <a:prstGeom prst="rect">
              <a:avLst/>
            </a:prstGeom>
          </xdr:spPr>
        </xdr:pic>
      </xdr:grpSp>
      <xdr:grpSp>
        <xdr:nvGrpSpPr>
          <xdr:cNvPr id="228" name="Groupe 227" hidden="1">
            <a:extLst>
              <a:ext uri="{FF2B5EF4-FFF2-40B4-BE49-F238E27FC236}">
                <a16:creationId xmlns:a16="http://schemas.microsoft.com/office/drawing/2014/main" id="{C8B232A7-64C8-4D7A-A8F2-0C8D16515922}"/>
              </a:ext>
            </a:extLst>
          </xdr:cNvPr>
          <xdr:cNvGrpSpPr/>
        </xdr:nvGrpSpPr>
        <xdr:grpSpPr>
          <a:xfrm>
            <a:off x="39687" y="1664764"/>
            <a:ext cx="1832988" cy="288898"/>
            <a:chOff x="39687" y="1598838"/>
            <a:chExt cx="1831295" cy="294822"/>
          </a:xfrm>
        </xdr:grpSpPr>
        <xdr:sp macro="" textlink="">
          <xdr:nvSpPr>
            <xdr:cNvPr id="230" name="Rectangle 229" hidden="1">
              <a:extLst>
                <a:ext uri="{FF2B5EF4-FFF2-40B4-BE49-F238E27FC236}">
                  <a16:creationId xmlns:a16="http://schemas.microsoft.com/office/drawing/2014/main" id="{C656A88F-E66C-499F-9150-27180E72CD00}"/>
                </a:ext>
              </a:extLst>
            </xdr:cNvPr>
            <xdr:cNvSpPr/>
          </xdr:nvSpPr>
          <xdr:spPr>
            <a:xfrm>
              <a:off x="39689" y="1598838"/>
              <a:ext cx="1831293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Filtrer les statuts</a:t>
              </a:r>
            </a:p>
          </xdr:txBody>
        </xdr:sp>
        <xdr:pic>
          <xdr:nvPicPr>
            <xdr:cNvPr id="231" name="Graphique 230" descr="Liste de contrôle" hidden="1">
              <a:extLst>
                <a:ext uri="{FF2B5EF4-FFF2-40B4-BE49-F238E27FC236}">
                  <a16:creationId xmlns:a16="http://schemas.microsoft.com/office/drawing/2014/main" id="{808050D0-7357-49F7-A6FE-D901B7AAE03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10"/>
                </a:ext>
              </a:extLst>
            </a:blip>
            <a:stretch>
              <a:fillRect/>
            </a:stretch>
          </xdr:blipFill>
          <xdr:spPr>
            <a:xfrm>
              <a:off x="39687" y="1604508"/>
              <a:ext cx="270000" cy="270000"/>
            </a:xfrm>
            <a:prstGeom prst="rect">
              <a:avLst/>
            </a:prstGeom>
          </xdr:spPr>
        </xdr:pic>
      </xdr:grpSp>
      <xdr:cxnSp macro="">
        <xdr:nvCxnSpPr>
          <xdr:cNvPr id="229" name="Connecteur droit 228" hidden="1">
            <a:extLst>
              <a:ext uri="{FF2B5EF4-FFF2-40B4-BE49-F238E27FC236}">
                <a16:creationId xmlns:a16="http://schemas.microsoft.com/office/drawing/2014/main" id="{627DD26F-CD90-4CC1-AB11-6D1FBCCA08B7}"/>
              </a:ext>
            </a:extLst>
          </xdr:cNvPr>
          <xdr:cNvCxnSpPr/>
        </xdr:nvCxnSpPr>
        <xdr:spPr>
          <a:xfrm>
            <a:off x="45132" y="1285490"/>
            <a:ext cx="1816204" cy="5326"/>
          </a:xfrm>
          <a:prstGeom prst="line">
            <a:avLst/>
          </a:prstGeom>
          <a:ln cmpd="sng"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5444</xdr:colOff>
      <xdr:row>0</xdr:row>
      <xdr:rowOff>47636</xdr:rowOff>
    </xdr:from>
    <xdr:to>
      <xdr:col>1</xdr:col>
      <xdr:colOff>435429</xdr:colOff>
      <xdr:row>8</xdr:row>
      <xdr:rowOff>38797</xdr:rowOff>
    </xdr:to>
    <xdr:grpSp>
      <xdr:nvGrpSpPr>
        <xdr:cNvPr id="258" name="MenuPannel" hidden="1">
          <a:extLst>
            <a:ext uri="{FF2B5EF4-FFF2-40B4-BE49-F238E27FC236}">
              <a16:creationId xmlns:a16="http://schemas.microsoft.com/office/drawing/2014/main" id="{BC1E5FA0-19ED-41D8-A812-977B33576A89}"/>
            </a:ext>
          </a:extLst>
        </xdr:cNvPr>
        <xdr:cNvGrpSpPr/>
      </xdr:nvGrpSpPr>
      <xdr:grpSpPr>
        <a:xfrm>
          <a:off x="5444" y="47636"/>
          <a:ext cx="1992085" cy="1553261"/>
          <a:chOff x="5444" y="255813"/>
          <a:chExt cx="1905785" cy="1731862"/>
        </a:xfrm>
      </xdr:grpSpPr>
      <xdr:sp macro="" textlink="">
        <xdr:nvSpPr>
          <xdr:cNvPr id="259" name="Rectangle 258" hidden="1">
            <a:extLst>
              <a:ext uri="{FF2B5EF4-FFF2-40B4-BE49-F238E27FC236}">
                <a16:creationId xmlns:a16="http://schemas.microsoft.com/office/drawing/2014/main" id="{CB4B3836-51A5-41BF-8B3E-2AF9D971E040}"/>
              </a:ext>
            </a:extLst>
          </xdr:cNvPr>
          <xdr:cNvSpPr/>
        </xdr:nvSpPr>
        <xdr:spPr>
          <a:xfrm>
            <a:off x="5444" y="255813"/>
            <a:ext cx="1905785" cy="1731862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260" name="SelectionnerSchemaButton" hidden="1">
            <a:extLst>
              <a:ext uri="{FF2B5EF4-FFF2-40B4-BE49-F238E27FC236}">
                <a16:creationId xmlns:a16="http://schemas.microsoft.com/office/drawing/2014/main" id="{11573613-7508-4CB7-8D88-15EAE22563AD}"/>
              </a:ext>
            </a:extLst>
          </xdr:cNvPr>
          <xdr:cNvGrpSpPr/>
        </xdr:nvGrpSpPr>
        <xdr:grpSpPr>
          <a:xfrm>
            <a:off x="48857" y="283432"/>
            <a:ext cx="1840673" cy="299670"/>
            <a:chOff x="4288972" y="3037114"/>
            <a:chExt cx="1845128" cy="299357"/>
          </a:xfrm>
        </xdr:grpSpPr>
        <xdr:sp macro="" textlink="">
          <xdr:nvSpPr>
            <xdr:cNvPr id="274" name="Rectangle 273" hidden="1">
              <a:extLst>
                <a:ext uri="{FF2B5EF4-FFF2-40B4-BE49-F238E27FC236}">
                  <a16:creationId xmlns:a16="http://schemas.microsoft.com/office/drawing/2014/main" id="{BBDB003C-1C2F-4B80-A5A6-0AC2E90BEB78}"/>
                </a:ext>
              </a:extLst>
            </xdr:cNvPr>
            <xdr:cNvSpPr/>
          </xdr:nvSpPr>
          <xdr:spPr>
            <a:xfrm>
              <a:off x="4288972" y="3037114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Selectionner</a:t>
              </a:r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un schéma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275" name="Graphique 274" descr="Paramètres" hidden="1">
              <a:extLst>
                <a:ext uri="{FF2B5EF4-FFF2-40B4-BE49-F238E27FC236}">
                  <a16:creationId xmlns:a16="http://schemas.microsoft.com/office/drawing/2014/main" id="{69F77CEF-8366-49C5-A4F6-7D664807FAF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2"/>
                </a:ext>
              </a:extLst>
            </a:blip>
            <a:stretch>
              <a:fillRect/>
            </a:stretch>
          </xdr:blipFill>
          <xdr:spPr>
            <a:xfrm>
              <a:off x="4316187" y="3053444"/>
              <a:ext cx="244928" cy="244928"/>
            </a:xfrm>
            <a:prstGeom prst="rect">
              <a:avLst/>
            </a:prstGeom>
          </xdr:spPr>
        </xdr:pic>
      </xdr:grpSp>
      <xdr:grpSp>
        <xdr:nvGrpSpPr>
          <xdr:cNvPr id="261" name="Groupe 260" hidden="1">
            <a:extLst>
              <a:ext uri="{FF2B5EF4-FFF2-40B4-BE49-F238E27FC236}">
                <a16:creationId xmlns:a16="http://schemas.microsoft.com/office/drawing/2014/main" id="{F4D905FB-897C-4F32-A251-942D8FBA0B04}"/>
              </a:ext>
            </a:extLst>
          </xdr:cNvPr>
          <xdr:cNvGrpSpPr/>
        </xdr:nvGrpSpPr>
        <xdr:grpSpPr>
          <a:xfrm>
            <a:off x="43427" y="583102"/>
            <a:ext cx="1840673" cy="337809"/>
            <a:chOff x="3864428" y="1426029"/>
            <a:chExt cx="1845128" cy="337457"/>
          </a:xfrm>
        </xdr:grpSpPr>
        <xdr:sp macro="" textlink="">
          <xdr:nvSpPr>
            <xdr:cNvPr id="272" name="Rectangle 271" hidden="1">
              <a:extLst>
                <a:ext uri="{FF2B5EF4-FFF2-40B4-BE49-F238E27FC236}">
                  <a16:creationId xmlns:a16="http://schemas.microsoft.com/office/drawing/2014/main" id="{5D8F749C-F193-4225-94B0-363150E620D9}"/>
                </a:ext>
              </a:extLst>
            </xdr:cNvPr>
            <xdr:cNvSpPr/>
          </xdr:nvSpPr>
          <xdr:spPr>
            <a:xfrm>
              <a:off x="3864428" y="1458685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Importer un échantillon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273" name="Graphique 272" descr="Télécharger" hidden="1">
              <a:extLst>
                <a:ext uri="{FF2B5EF4-FFF2-40B4-BE49-F238E27FC236}">
                  <a16:creationId xmlns:a16="http://schemas.microsoft.com/office/drawing/2014/main" id="{C5D98989-C74F-4B6A-AE3C-13A4EFA719C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2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4"/>
                </a:ext>
              </a:extLst>
            </a:blip>
            <a:stretch>
              <a:fillRect/>
            </a:stretch>
          </xdr:blipFill>
          <xdr:spPr>
            <a:xfrm rot="16200000">
              <a:off x="3869873" y="1426029"/>
              <a:ext cx="337457" cy="337457"/>
            </a:xfrm>
            <a:prstGeom prst="rect">
              <a:avLst/>
            </a:prstGeom>
          </xdr:spPr>
        </xdr:pic>
      </xdr:grpSp>
      <xdr:grpSp>
        <xdr:nvGrpSpPr>
          <xdr:cNvPr id="262" name="Groupe 261" hidden="1">
            <a:extLst>
              <a:ext uri="{FF2B5EF4-FFF2-40B4-BE49-F238E27FC236}">
                <a16:creationId xmlns:a16="http://schemas.microsoft.com/office/drawing/2014/main" id="{06E361BF-972A-431C-9F53-61D53754B268}"/>
              </a:ext>
            </a:extLst>
          </xdr:cNvPr>
          <xdr:cNvGrpSpPr/>
        </xdr:nvGrpSpPr>
        <xdr:grpSpPr>
          <a:xfrm>
            <a:off x="32568" y="910015"/>
            <a:ext cx="1846102" cy="332359"/>
            <a:chOff x="3853543" y="1752600"/>
            <a:chExt cx="1850570" cy="332013"/>
          </a:xfrm>
        </xdr:grpSpPr>
        <xdr:sp macro="" textlink="">
          <xdr:nvSpPr>
            <xdr:cNvPr id="270" name="Rectangle 269" hidden="1">
              <a:extLst>
                <a:ext uri="{FF2B5EF4-FFF2-40B4-BE49-F238E27FC236}">
                  <a16:creationId xmlns:a16="http://schemas.microsoft.com/office/drawing/2014/main" id="{3D9D646D-E011-4CAB-AB2C-9CAFA65685E5}"/>
                </a:ext>
              </a:extLst>
            </xdr:cNvPr>
            <xdr:cNvSpPr/>
          </xdr:nvSpPr>
          <xdr:spPr>
            <a:xfrm>
              <a:off x="3858985" y="1785256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Livrer l'audit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271" name="Graphique 270" descr="Livraison" hidden="1">
              <a:extLst>
                <a:ext uri="{FF2B5EF4-FFF2-40B4-BE49-F238E27FC236}">
                  <a16:creationId xmlns:a16="http://schemas.microsoft.com/office/drawing/2014/main" id="{43D2C11E-6CFB-431D-AD00-AC3F6AC7FA3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6"/>
                </a:ext>
              </a:extLst>
            </a:blip>
            <a:stretch>
              <a:fillRect/>
            </a:stretch>
          </xdr:blipFill>
          <xdr:spPr>
            <a:xfrm>
              <a:off x="3853543" y="1752600"/>
              <a:ext cx="321129" cy="321129"/>
            </a:xfrm>
            <a:prstGeom prst="rect">
              <a:avLst/>
            </a:prstGeom>
          </xdr:spPr>
        </xdr:pic>
      </xdr:grpSp>
      <xdr:grpSp>
        <xdr:nvGrpSpPr>
          <xdr:cNvPr id="263" name="Groupe 262" hidden="1">
            <a:extLst>
              <a:ext uri="{FF2B5EF4-FFF2-40B4-BE49-F238E27FC236}">
                <a16:creationId xmlns:a16="http://schemas.microsoft.com/office/drawing/2014/main" id="{6C63B324-6804-4545-A61E-7DFF67B151B1}"/>
              </a:ext>
            </a:extLst>
          </xdr:cNvPr>
          <xdr:cNvGrpSpPr/>
        </xdr:nvGrpSpPr>
        <xdr:grpSpPr>
          <a:xfrm>
            <a:off x="39687" y="1302161"/>
            <a:ext cx="1838658" cy="354078"/>
            <a:chOff x="39687" y="1230313"/>
            <a:chExt cx="1836965" cy="360000"/>
          </a:xfrm>
        </xdr:grpSpPr>
        <xdr:sp macro="" textlink="">
          <xdr:nvSpPr>
            <xdr:cNvPr id="268" name="Rectangle 267" hidden="1">
              <a:extLst>
                <a:ext uri="{FF2B5EF4-FFF2-40B4-BE49-F238E27FC236}">
                  <a16:creationId xmlns:a16="http://schemas.microsoft.com/office/drawing/2014/main" id="{AFF097C8-108E-490F-B6FA-D58705F818DA}"/>
                </a:ext>
              </a:extLst>
            </xdr:cNvPr>
            <xdr:cNvSpPr/>
          </xdr:nvSpPr>
          <xdr:spPr>
            <a:xfrm>
              <a:off x="39687" y="1275670"/>
              <a:ext cx="1836965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Masquer des pages</a:t>
              </a:r>
            </a:p>
          </xdr:txBody>
        </xdr:sp>
        <xdr:pic>
          <xdr:nvPicPr>
            <xdr:cNvPr id="269" name="Graphique 268" descr="Dossier ouvert" hidden="1">
              <a:extLst>
                <a:ext uri="{FF2B5EF4-FFF2-40B4-BE49-F238E27FC236}">
                  <a16:creationId xmlns:a16="http://schemas.microsoft.com/office/drawing/2014/main" id="{7B34019D-D0B1-4211-A0FF-5BE5C6910FB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4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8"/>
                </a:ext>
              </a:extLst>
            </a:blip>
            <a:stretch>
              <a:fillRect/>
            </a:stretch>
          </xdr:blipFill>
          <xdr:spPr>
            <a:xfrm>
              <a:off x="39687" y="1230313"/>
              <a:ext cx="360000" cy="360000"/>
            </a:xfrm>
            <a:prstGeom prst="rect">
              <a:avLst/>
            </a:prstGeom>
          </xdr:spPr>
        </xdr:pic>
      </xdr:grpSp>
      <xdr:grpSp>
        <xdr:nvGrpSpPr>
          <xdr:cNvPr id="264" name="Groupe 263" hidden="1">
            <a:extLst>
              <a:ext uri="{FF2B5EF4-FFF2-40B4-BE49-F238E27FC236}">
                <a16:creationId xmlns:a16="http://schemas.microsoft.com/office/drawing/2014/main" id="{B191D165-ED21-46A9-A251-FCB0479F7016}"/>
              </a:ext>
            </a:extLst>
          </xdr:cNvPr>
          <xdr:cNvGrpSpPr/>
        </xdr:nvGrpSpPr>
        <xdr:grpSpPr>
          <a:xfrm>
            <a:off x="39687" y="1664764"/>
            <a:ext cx="1832988" cy="288898"/>
            <a:chOff x="39687" y="1598838"/>
            <a:chExt cx="1831295" cy="294822"/>
          </a:xfrm>
        </xdr:grpSpPr>
        <xdr:sp macro="" textlink="">
          <xdr:nvSpPr>
            <xdr:cNvPr id="266" name="Rectangle 265" hidden="1">
              <a:extLst>
                <a:ext uri="{FF2B5EF4-FFF2-40B4-BE49-F238E27FC236}">
                  <a16:creationId xmlns:a16="http://schemas.microsoft.com/office/drawing/2014/main" id="{6D414D73-C1E5-445B-9275-F3D0461C5292}"/>
                </a:ext>
              </a:extLst>
            </xdr:cNvPr>
            <xdr:cNvSpPr/>
          </xdr:nvSpPr>
          <xdr:spPr>
            <a:xfrm>
              <a:off x="39689" y="1598838"/>
              <a:ext cx="1831293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Filtrer les statuts</a:t>
              </a:r>
            </a:p>
          </xdr:txBody>
        </xdr:sp>
        <xdr:pic>
          <xdr:nvPicPr>
            <xdr:cNvPr id="267" name="Graphique 266" descr="Liste de contrôle" hidden="1">
              <a:extLst>
                <a:ext uri="{FF2B5EF4-FFF2-40B4-BE49-F238E27FC236}">
                  <a16:creationId xmlns:a16="http://schemas.microsoft.com/office/drawing/2014/main" id="{D3544AC4-7BE8-4501-9C8D-9E7F3D8DAE4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10"/>
                </a:ext>
              </a:extLst>
            </a:blip>
            <a:stretch>
              <a:fillRect/>
            </a:stretch>
          </xdr:blipFill>
          <xdr:spPr>
            <a:xfrm>
              <a:off x="39687" y="1604508"/>
              <a:ext cx="270000" cy="270000"/>
            </a:xfrm>
            <a:prstGeom prst="rect">
              <a:avLst/>
            </a:prstGeom>
          </xdr:spPr>
        </xdr:pic>
      </xdr:grpSp>
      <xdr:cxnSp macro="">
        <xdr:nvCxnSpPr>
          <xdr:cNvPr id="265" name="Connecteur droit 264" hidden="1">
            <a:extLst>
              <a:ext uri="{FF2B5EF4-FFF2-40B4-BE49-F238E27FC236}">
                <a16:creationId xmlns:a16="http://schemas.microsoft.com/office/drawing/2014/main" id="{157BCF53-ECEB-414A-A793-DBB787404B78}"/>
              </a:ext>
            </a:extLst>
          </xdr:cNvPr>
          <xdr:cNvCxnSpPr/>
        </xdr:nvCxnSpPr>
        <xdr:spPr>
          <a:xfrm>
            <a:off x="45132" y="1285490"/>
            <a:ext cx="1816204" cy="5326"/>
          </a:xfrm>
          <a:prstGeom prst="line">
            <a:avLst/>
          </a:prstGeom>
          <a:ln cmpd="sng"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5444</xdr:colOff>
      <xdr:row>0</xdr:row>
      <xdr:rowOff>47636</xdr:rowOff>
    </xdr:from>
    <xdr:to>
      <xdr:col>1</xdr:col>
      <xdr:colOff>435429</xdr:colOff>
      <xdr:row>8</xdr:row>
      <xdr:rowOff>38797</xdr:rowOff>
    </xdr:to>
    <xdr:grpSp>
      <xdr:nvGrpSpPr>
        <xdr:cNvPr id="240" name="MenuPannel" hidden="1">
          <a:extLst>
            <a:ext uri="{FF2B5EF4-FFF2-40B4-BE49-F238E27FC236}">
              <a16:creationId xmlns:a16="http://schemas.microsoft.com/office/drawing/2014/main" id="{B2DA2751-ECFD-4D10-86D4-6A98D333E541}"/>
            </a:ext>
          </a:extLst>
        </xdr:cNvPr>
        <xdr:cNvGrpSpPr/>
      </xdr:nvGrpSpPr>
      <xdr:grpSpPr>
        <a:xfrm>
          <a:off x="5444" y="47636"/>
          <a:ext cx="1992085" cy="1553261"/>
          <a:chOff x="5444" y="255813"/>
          <a:chExt cx="1905785" cy="1731862"/>
        </a:xfrm>
      </xdr:grpSpPr>
      <xdr:sp macro="" textlink="">
        <xdr:nvSpPr>
          <xdr:cNvPr id="241" name="Rectangle 240" hidden="1">
            <a:extLst>
              <a:ext uri="{FF2B5EF4-FFF2-40B4-BE49-F238E27FC236}">
                <a16:creationId xmlns:a16="http://schemas.microsoft.com/office/drawing/2014/main" id="{9EEDC84D-73BA-4856-A454-983C71282F50}"/>
              </a:ext>
            </a:extLst>
          </xdr:cNvPr>
          <xdr:cNvSpPr/>
        </xdr:nvSpPr>
        <xdr:spPr>
          <a:xfrm>
            <a:off x="5444" y="255813"/>
            <a:ext cx="1905785" cy="1731862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242" name="SelectionnerSchemaButton" hidden="1">
            <a:extLst>
              <a:ext uri="{FF2B5EF4-FFF2-40B4-BE49-F238E27FC236}">
                <a16:creationId xmlns:a16="http://schemas.microsoft.com/office/drawing/2014/main" id="{61E16E96-FB25-48B4-A7AE-8FD746013380}"/>
              </a:ext>
            </a:extLst>
          </xdr:cNvPr>
          <xdr:cNvGrpSpPr/>
        </xdr:nvGrpSpPr>
        <xdr:grpSpPr>
          <a:xfrm>
            <a:off x="48857" y="283432"/>
            <a:ext cx="1840673" cy="299670"/>
            <a:chOff x="4288972" y="3037114"/>
            <a:chExt cx="1845128" cy="299357"/>
          </a:xfrm>
        </xdr:grpSpPr>
        <xdr:sp macro="" textlink="">
          <xdr:nvSpPr>
            <xdr:cNvPr id="256" name="Rectangle 255" hidden="1">
              <a:extLst>
                <a:ext uri="{FF2B5EF4-FFF2-40B4-BE49-F238E27FC236}">
                  <a16:creationId xmlns:a16="http://schemas.microsoft.com/office/drawing/2014/main" id="{7BCA6A6C-C9E2-4103-B21A-F00DE22077BA}"/>
                </a:ext>
              </a:extLst>
            </xdr:cNvPr>
            <xdr:cNvSpPr/>
          </xdr:nvSpPr>
          <xdr:spPr>
            <a:xfrm>
              <a:off x="4288972" y="3037114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Selectionner</a:t>
              </a:r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un schéma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257" name="Graphique 256" descr="Paramètres" hidden="1">
              <a:extLst>
                <a:ext uri="{FF2B5EF4-FFF2-40B4-BE49-F238E27FC236}">
                  <a16:creationId xmlns:a16="http://schemas.microsoft.com/office/drawing/2014/main" id="{00EF73D8-19D8-434F-B169-B87F3CABA5E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2"/>
                </a:ext>
              </a:extLst>
            </a:blip>
            <a:stretch>
              <a:fillRect/>
            </a:stretch>
          </xdr:blipFill>
          <xdr:spPr>
            <a:xfrm>
              <a:off x="4316187" y="3053444"/>
              <a:ext cx="244928" cy="244928"/>
            </a:xfrm>
            <a:prstGeom prst="rect">
              <a:avLst/>
            </a:prstGeom>
          </xdr:spPr>
        </xdr:pic>
      </xdr:grpSp>
      <xdr:grpSp>
        <xdr:nvGrpSpPr>
          <xdr:cNvPr id="243" name="Groupe 242" hidden="1">
            <a:extLst>
              <a:ext uri="{FF2B5EF4-FFF2-40B4-BE49-F238E27FC236}">
                <a16:creationId xmlns:a16="http://schemas.microsoft.com/office/drawing/2014/main" id="{8D08FCDC-7A8F-4264-8D06-73F14FAA6C28}"/>
              </a:ext>
            </a:extLst>
          </xdr:cNvPr>
          <xdr:cNvGrpSpPr/>
        </xdr:nvGrpSpPr>
        <xdr:grpSpPr>
          <a:xfrm>
            <a:off x="43427" y="583102"/>
            <a:ext cx="1840673" cy="337809"/>
            <a:chOff x="3864428" y="1426029"/>
            <a:chExt cx="1845128" cy="337457"/>
          </a:xfrm>
        </xdr:grpSpPr>
        <xdr:sp macro="" textlink="">
          <xdr:nvSpPr>
            <xdr:cNvPr id="254" name="Rectangle 253" hidden="1">
              <a:extLst>
                <a:ext uri="{FF2B5EF4-FFF2-40B4-BE49-F238E27FC236}">
                  <a16:creationId xmlns:a16="http://schemas.microsoft.com/office/drawing/2014/main" id="{A1A582DC-8FA9-45B0-9C3B-F2EC1D4C9AA4}"/>
                </a:ext>
              </a:extLst>
            </xdr:cNvPr>
            <xdr:cNvSpPr/>
          </xdr:nvSpPr>
          <xdr:spPr>
            <a:xfrm>
              <a:off x="3864428" y="1458685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Importer un échantillon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255" name="Graphique 254" descr="Télécharger" hidden="1">
              <a:extLst>
                <a:ext uri="{FF2B5EF4-FFF2-40B4-BE49-F238E27FC236}">
                  <a16:creationId xmlns:a16="http://schemas.microsoft.com/office/drawing/2014/main" id="{B8350226-DEDC-4CA0-A9FD-375A148ED21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2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4"/>
                </a:ext>
              </a:extLst>
            </a:blip>
            <a:stretch>
              <a:fillRect/>
            </a:stretch>
          </xdr:blipFill>
          <xdr:spPr>
            <a:xfrm rot="16200000">
              <a:off x="3869873" y="1426029"/>
              <a:ext cx="337457" cy="337457"/>
            </a:xfrm>
            <a:prstGeom prst="rect">
              <a:avLst/>
            </a:prstGeom>
          </xdr:spPr>
        </xdr:pic>
      </xdr:grpSp>
      <xdr:grpSp>
        <xdr:nvGrpSpPr>
          <xdr:cNvPr id="244" name="Groupe 243" hidden="1">
            <a:extLst>
              <a:ext uri="{FF2B5EF4-FFF2-40B4-BE49-F238E27FC236}">
                <a16:creationId xmlns:a16="http://schemas.microsoft.com/office/drawing/2014/main" id="{2CE593D4-3A49-41B1-9E8D-CFD141C6FCD3}"/>
              </a:ext>
            </a:extLst>
          </xdr:cNvPr>
          <xdr:cNvGrpSpPr/>
        </xdr:nvGrpSpPr>
        <xdr:grpSpPr>
          <a:xfrm>
            <a:off x="32568" y="910015"/>
            <a:ext cx="1846102" cy="332359"/>
            <a:chOff x="3853543" y="1752600"/>
            <a:chExt cx="1850570" cy="332013"/>
          </a:xfrm>
        </xdr:grpSpPr>
        <xdr:sp macro="" textlink="">
          <xdr:nvSpPr>
            <xdr:cNvPr id="252" name="Rectangle 251" hidden="1">
              <a:extLst>
                <a:ext uri="{FF2B5EF4-FFF2-40B4-BE49-F238E27FC236}">
                  <a16:creationId xmlns:a16="http://schemas.microsoft.com/office/drawing/2014/main" id="{928195A5-D10B-4EBC-81BC-F70B2928D8DC}"/>
                </a:ext>
              </a:extLst>
            </xdr:cNvPr>
            <xdr:cNvSpPr/>
          </xdr:nvSpPr>
          <xdr:spPr>
            <a:xfrm>
              <a:off x="3858985" y="1785256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Livrer l'audit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253" name="Graphique 252" descr="Livraison" hidden="1">
              <a:extLst>
                <a:ext uri="{FF2B5EF4-FFF2-40B4-BE49-F238E27FC236}">
                  <a16:creationId xmlns:a16="http://schemas.microsoft.com/office/drawing/2014/main" id="{1B0356D7-F5B7-40DC-A524-CAE84C0BE25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6"/>
                </a:ext>
              </a:extLst>
            </a:blip>
            <a:stretch>
              <a:fillRect/>
            </a:stretch>
          </xdr:blipFill>
          <xdr:spPr>
            <a:xfrm>
              <a:off x="3853543" y="1752600"/>
              <a:ext cx="321129" cy="321129"/>
            </a:xfrm>
            <a:prstGeom prst="rect">
              <a:avLst/>
            </a:prstGeom>
          </xdr:spPr>
        </xdr:pic>
      </xdr:grpSp>
      <xdr:grpSp>
        <xdr:nvGrpSpPr>
          <xdr:cNvPr id="245" name="Groupe 244" hidden="1">
            <a:extLst>
              <a:ext uri="{FF2B5EF4-FFF2-40B4-BE49-F238E27FC236}">
                <a16:creationId xmlns:a16="http://schemas.microsoft.com/office/drawing/2014/main" id="{1E3434FD-92A0-4FC2-B657-82D2D26E7A72}"/>
              </a:ext>
            </a:extLst>
          </xdr:cNvPr>
          <xdr:cNvGrpSpPr/>
        </xdr:nvGrpSpPr>
        <xdr:grpSpPr>
          <a:xfrm>
            <a:off x="39687" y="1302161"/>
            <a:ext cx="1838658" cy="354078"/>
            <a:chOff x="39687" y="1230313"/>
            <a:chExt cx="1836965" cy="360000"/>
          </a:xfrm>
        </xdr:grpSpPr>
        <xdr:sp macro="" textlink="">
          <xdr:nvSpPr>
            <xdr:cNvPr id="250" name="Rectangle 249" hidden="1">
              <a:extLst>
                <a:ext uri="{FF2B5EF4-FFF2-40B4-BE49-F238E27FC236}">
                  <a16:creationId xmlns:a16="http://schemas.microsoft.com/office/drawing/2014/main" id="{9AFCF1D2-7745-4C8E-A745-E64B63BAD8F6}"/>
                </a:ext>
              </a:extLst>
            </xdr:cNvPr>
            <xdr:cNvSpPr/>
          </xdr:nvSpPr>
          <xdr:spPr>
            <a:xfrm>
              <a:off x="39687" y="1275670"/>
              <a:ext cx="1836965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Masquer des pages</a:t>
              </a:r>
            </a:p>
          </xdr:txBody>
        </xdr:sp>
        <xdr:pic>
          <xdr:nvPicPr>
            <xdr:cNvPr id="251" name="Graphique 250" descr="Dossier ouvert" hidden="1">
              <a:extLst>
                <a:ext uri="{FF2B5EF4-FFF2-40B4-BE49-F238E27FC236}">
                  <a16:creationId xmlns:a16="http://schemas.microsoft.com/office/drawing/2014/main" id="{FA7FF326-DE6F-4E15-9949-2E4D553742C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4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8"/>
                </a:ext>
              </a:extLst>
            </a:blip>
            <a:stretch>
              <a:fillRect/>
            </a:stretch>
          </xdr:blipFill>
          <xdr:spPr>
            <a:xfrm>
              <a:off x="39687" y="1230313"/>
              <a:ext cx="360000" cy="360000"/>
            </a:xfrm>
            <a:prstGeom prst="rect">
              <a:avLst/>
            </a:prstGeom>
          </xdr:spPr>
        </xdr:pic>
      </xdr:grpSp>
      <xdr:grpSp>
        <xdr:nvGrpSpPr>
          <xdr:cNvPr id="246" name="Groupe 245" hidden="1">
            <a:extLst>
              <a:ext uri="{FF2B5EF4-FFF2-40B4-BE49-F238E27FC236}">
                <a16:creationId xmlns:a16="http://schemas.microsoft.com/office/drawing/2014/main" id="{5A678AD5-361F-48C1-9EF4-FE8D7D756DD8}"/>
              </a:ext>
            </a:extLst>
          </xdr:cNvPr>
          <xdr:cNvGrpSpPr/>
        </xdr:nvGrpSpPr>
        <xdr:grpSpPr>
          <a:xfrm>
            <a:off x="39687" y="1664764"/>
            <a:ext cx="1832988" cy="288898"/>
            <a:chOff x="39687" y="1598838"/>
            <a:chExt cx="1831295" cy="294822"/>
          </a:xfrm>
        </xdr:grpSpPr>
        <xdr:sp macro="" textlink="">
          <xdr:nvSpPr>
            <xdr:cNvPr id="248" name="Rectangle 247" hidden="1">
              <a:extLst>
                <a:ext uri="{FF2B5EF4-FFF2-40B4-BE49-F238E27FC236}">
                  <a16:creationId xmlns:a16="http://schemas.microsoft.com/office/drawing/2014/main" id="{BA90FD63-1112-4ECE-997E-4D3B0EDC0CA6}"/>
                </a:ext>
              </a:extLst>
            </xdr:cNvPr>
            <xdr:cNvSpPr/>
          </xdr:nvSpPr>
          <xdr:spPr>
            <a:xfrm>
              <a:off x="39689" y="1598838"/>
              <a:ext cx="1831293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Filtrer les statuts</a:t>
              </a:r>
            </a:p>
          </xdr:txBody>
        </xdr:sp>
        <xdr:pic>
          <xdr:nvPicPr>
            <xdr:cNvPr id="249" name="Graphique 248" descr="Liste de contrôle" hidden="1">
              <a:extLst>
                <a:ext uri="{FF2B5EF4-FFF2-40B4-BE49-F238E27FC236}">
                  <a16:creationId xmlns:a16="http://schemas.microsoft.com/office/drawing/2014/main" id="{10E86994-ADD9-4E11-BE7C-B4D5EB714A7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10"/>
                </a:ext>
              </a:extLst>
            </a:blip>
            <a:stretch>
              <a:fillRect/>
            </a:stretch>
          </xdr:blipFill>
          <xdr:spPr>
            <a:xfrm>
              <a:off x="39687" y="1604508"/>
              <a:ext cx="270000" cy="270000"/>
            </a:xfrm>
            <a:prstGeom prst="rect">
              <a:avLst/>
            </a:prstGeom>
          </xdr:spPr>
        </xdr:pic>
      </xdr:grpSp>
      <xdr:cxnSp macro="">
        <xdr:nvCxnSpPr>
          <xdr:cNvPr id="247" name="Connecteur droit 246" hidden="1">
            <a:extLst>
              <a:ext uri="{FF2B5EF4-FFF2-40B4-BE49-F238E27FC236}">
                <a16:creationId xmlns:a16="http://schemas.microsoft.com/office/drawing/2014/main" id="{7B3F69EE-F9C0-44F6-BDF3-604306184E05}"/>
              </a:ext>
            </a:extLst>
          </xdr:cNvPr>
          <xdr:cNvCxnSpPr/>
        </xdr:nvCxnSpPr>
        <xdr:spPr>
          <a:xfrm>
            <a:off x="45132" y="1285490"/>
            <a:ext cx="1816204" cy="5326"/>
          </a:xfrm>
          <a:prstGeom prst="line">
            <a:avLst/>
          </a:prstGeom>
          <a:ln cmpd="sng"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5444</xdr:colOff>
      <xdr:row>0</xdr:row>
      <xdr:rowOff>47636</xdr:rowOff>
    </xdr:from>
    <xdr:to>
      <xdr:col>1</xdr:col>
      <xdr:colOff>435429</xdr:colOff>
      <xdr:row>8</xdr:row>
      <xdr:rowOff>38797</xdr:rowOff>
    </xdr:to>
    <xdr:grpSp>
      <xdr:nvGrpSpPr>
        <xdr:cNvPr id="276" name="MenuPannel" hidden="1">
          <a:extLst>
            <a:ext uri="{FF2B5EF4-FFF2-40B4-BE49-F238E27FC236}">
              <a16:creationId xmlns:a16="http://schemas.microsoft.com/office/drawing/2014/main" id="{2D0E4BFB-C22C-48B0-9D72-492557C9185A}"/>
            </a:ext>
          </a:extLst>
        </xdr:cNvPr>
        <xdr:cNvGrpSpPr/>
      </xdr:nvGrpSpPr>
      <xdr:grpSpPr>
        <a:xfrm>
          <a:off x="5444" y="47636"/>
          <a:ext cx="1992085" cy="1553261"/>
          <a:chOff x="5444" y="255813"/>
          <a:chExt cx="1905785" cy="1731862"/>
        </a:xfrm>
      </xdr:grpSpPr>
      <xdr:sp macro="" textlink="">
        <xdr:nvSpPr>
          <xdr:cNvPr id="277" name="Rectangle 276" hidden="1">
            <a:extLst>
              <a:ext uri="{FF2B5EF4-FFF2-40B4-BE49-F238E27FC236}">
                <a16:creationId xmlns:a16="http://schemas.microsoft.com/office/drawing/2014/main" id="{FD9B6E2A-1C33-4FC7-B11C-38847F91C486}"/>
              </a:ext>
            </a:extLst>
          </xdr:cNvPr>
          <xdr:cNvSpPr/>
        </xdr:nvSpPr>
        <xdr:spPr>
          <a:xfrm>
            <a:off x="5444" y="255813"/>
            <a:ext cx="1905785" cy="1731862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278" name="SelectionnerSchemaButton" hidden="1">
            <a:extLst>
              <a:ext uri="{FF2B5EF4-FFF2-40B4-BE49-F238E27FC236}">
                <a16:creationId xmlns:a16="http://schemas.microsoft.com/office/drawing/2014/main" id="{988F87B5-38BC-414D-828D-47B47315788E}"/>
              </a:ext>
            </a:extLst>
          </xdr:cNvPr>
          <xdr:cNvGrpSpPr/>
        </xdr:nvGrpSpPr>
        <xdr:grpSpPr>
          <a:xfrm>
            <a:off x="48857" y="283432"/>
            <a:ext cx="1840673" cy="299670"/>
            <a:chOff x="4288972" y="3037114"/>
            <a:chExt cx="1845128" cy="299357"/>
          </a:xfrm>
        </xdr:grpSpPr>
        <xdr:sp macro="" textlink="">
          <xdr:nvSpPr>
            <xdr:cNvPr id="292" name="Rectangle 291" hidden="1">
              <a:extLst>
                <a:ext uri="{FF2B5EF4-FFF2-40B4-BE49-F238E27FC236}">
                  <a16:creationId xmlns:a16="http://schemas.microsoft.com/office/drawing/2014/main" id="{6AAB24C6-91FA-479A-93B7-AE455425F285}"/>
                </a:ext>
              </a:extLst>
            </xdr:cNvPr>
            <xdr:cNvSpPr/>
          </xdr:nvSpPr>
          <xdr:spPr>
            <a:xfrm>
              <a:off x="4288972" y="3037114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Selectionner</a:t>
              </a:r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un schéma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293" name="Graphique 292" descr="Paramètres" hidden="1">
              <a:extLst>
                <a:ext uri="{FF2B5EF4-FFF2-40B4-BE49-F238E27FC236}">
                  <a16:creationId xmlns:a16="http://schemas.microsoft.com/office/drawing/2014/main" id="{09609B90-25DA-46BB-95C4-64E2B0886C9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2"/>
                </a:ext>
              </a:extLst>
            </a:blip>
            <a:stretch>
              <a:fillRect/>
            </a:stretch>
          </xdr:blipFill>
          <xdr:spPr>
            <a:xfrm>
              <a:off x="4316187" y="3053444"/>
              <a:ext cx="244928" cy="244928"/>
            </a:xfrm>
            <a:prstGeom prst="rect">
              <a:avLst/>
            </a:prstGeom>
          </xdr:spPr>
        </xdr:pic>
      </xdr:grpSp>
      <xdr:grpSp>
        <xdr:nvGrpSpPr>
          <xdr:cNvPr id="279" name="Groupe 278" hidden="1">
            <a:extLst>
              <a:ext uri="{FF2B5EF4-FFF2-40B4-BE49-F238E27FC236}">
                <a16:creationId xmlns:a16="http://schemas.microsoft.com/office/drawing/2014/main" id="{2FCB2919-8C69-493D-B1A1-892542002246}"/>
              </a:ext>
            </a:extLst>
          </xdr:cNvPr>
          <xdr:cNvGrpSpPr/>
        </xdr:nvGrpSpPr>
        <xdr:grpSpPr>
          <a:xfrm>
            <a:off x="43427" y="583102"/>
            <a:ext cx="1840673" cy="337809"/>
            <a:chOff x="3864428" y="1426029"/>
            <a:chExt cx="1845128" cy="337457"/>
          </a:xfrm>
        </xdr:grpSpPr>
        <xdr:sp macro="" textlink="">
          <xdr:nvSpPr>
            <xdr:cNvPr id="290" name="Rectangle 289" hidden="1">
              <a:extLst>
                <a:ext uri="{FF2B5EF4-FFF2-40B4-BE49-F238E27FC236}">
                  <a16:creationId xmlns:a16="http://schemas.microsoft.com/office/drawing/2014/main" id="{A76A3B0B-2E12-43C7-B68F-FF114147E07C}"/>
                </a:ext>
              </a:extLst>
            </xdr:cNvPr>
            <xdr:cNvSpPr/>
          </xdr:nvSpPr>
          <xdr:spPr>
            <a:xfrm>
              <a:off x="3864428" y="1458685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Importer un échantillon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291" name="Graphique 290" descr="Télécharger" hidden="1">
              <a:extLst>
                <a:ext uri="{FF2B5EF4-FFF2-40B4-BE49-F238E27FC236}">
                  <a16:creationId xmlns:a16="http://schemas.microsoft.com/office/drawing/2014/main" id="{DBF2CEAA-66F3-4E07-B8CB-3D2AD8D9377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2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4"/>
                </a:ext>
              </a:extLst>
            </a:blip>
            <a:stretch>
              <a:fillRect/>
            </a:stretch>
          </xdr:blipFill>
          <xdr:spPr>
            <a:xfrm rot="16200000">
              <a:off x="3869873" y="1426029"/>
              <a:ext cx="337457" cy="337457"/>
            </a:xfrm>
            <a:prstGeom prst="rect">
              <a:avLst/>
            </a:prstGeom>
          </xdr:spPr>
        </xdr:pic>
      </xdr:grpSp>
      <xdr:grpSp>
        <xdr:nvGrpSpPr>
          <xdr:cNvPr id="280" name="Groupe 279" hidden="1">
            <a:extLst>
              <a:ext uri="{FF2B5EF4-FFF2-40B4-BE49-F238E27FC236}">
                <a16:creationId xmlns:a16="http://schemas.microsoft.com/office/drawing/2014/main" id="{68731700-B2B2-40DD-87AA-3919913CECF9}"/>
              </a:ext>
            </a:extLst>
          </xdr:cNvPr>
          <xdr:cNvGrpSpPr/>
        </xdr:nvGrpSpPr>
        <xdr:grpSpPr>
          <a:xfrm>
            <a:off x="32568" y="910015"/>
            <a:ext cx="1846102" cy="332359"/>
            <a:chOff x="3853543" y="1752600"/>
            <a:chExt cx="1850570" cy="332013"/>
          </a:xfrm>
        </xdr:grpSpPr>
        <xdr:sp macro="" textlink="">
          <xdr:nvSpPr>
            <xdr:cNvPr id="288" name="Rectangle 287" hidden="1">
              <a:extLst>
                <a:ext uri="{FF2B5EF4-FFF2-40B4-BE49-F238E27FC236}">
                  <a16:creationId xmlns:a16="http://schemas.microsoft.com/office/drawing/2014/main" id="{CEA5E266-897B-4A69-A31A-3650D1167F1F}"/>
                </a:ext>
              </a:extLst>
            </xdr:cNvPr>
            <xdr:cNvSpPr/>
          </xdr:nvSpPr>
          <xdr:spPr>
            <a:xfrm>
              <a:off x="3858985" y="1785256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Livrer l'audit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289" name="Graphique 288" descr="Livraison" hidden="1">
              <a:extLst>
                <a:ext uri="{FF2B5EF4-FFF2-40B4-BE49-F238E27FC236}">
                  <a16:creationId xmlns:a16="http://schemas.microsoft.com/office/drawing/2014/main" id="{6225A8D3-E1F8-4004-A434-683C615D59F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6"/>
                </a:ext>
              </a:extLst>
            </a:blip>
            <a:stretch>
              <a:fillRect/>
            </a:stretch>
          </xdr:blipFill>
          <xdr:spPr>
            <a:xfrm>
              <a:off x="3853543" y="1752600"/>
              <a:ext cx="321129" cy="321129"/>
            </a:xfrm>
            <a:prstGeom prst="rect">
              <a:avLst/>
            </a:prstGeom>
          </xdr:spPr>
        </xdr:pic>
      </xdr:grpSp>
      <xdr:grpSp>
        <xdr:nvGrpSpPr>
          <xdr:cNvPr id="281" name="Groupe 280" hidden="1">
            <a:extLst>
              <a:ext uri="{FF2B5EF4-FFF2-40B4-BE49-F238E27FC236}">
                <a16:creationId xmlns:a16="http://schemas.microsoft.com/office/drawing/2014/main" id="{20605423-67F3-4CF4-AA65-AEB0E77C0AEA}"/>
              </a:ext>
            </a:extLst>
          </xdr:cNvPr>
          <xdr:cNvGrpSpPr/>
        </xdr:nvGrpSpPr>
        <xdr:grpSpPr>
          <a:xfrm>
            <a:off x="39687" y="1302161"/>
            <a:ext cx="1838658" cy="354078"/>
            <a:chOff x="39687" y="1230313"/>
            <a:chExt cx="1836965" cy="360000"/>
          </a:xfrm>
        </xdr:grpSpPr>
        <xdr:sp macro="" textlink="">
          <xdr:nvSpPr>
            <xdr:cNvPr id="286" name="Rectangle 285" hidden="1">
              <a:extLst>
                <a:ext uri="{FF2B5EF4-FFF2-40B4-BE49-F238E27FC236}">
                  <a16:creationId xmlns:a16="http://schemas.microsoft.com/office/drawing/2014/main" id="{52AB1B14-0AD2-40A5-B304-E20B9CE1BA9A}"/>
                </a:ext>
              </a:extLst>
            </xdr:cNvPr>
            <xdr:cNvSpPr/>
          </xdr:nvSpPr>
          <xdr:spPr>
            <a:xfrm>
              <a:off x="39687" y="1275670"/>
              <a:ext cx="1836965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Masquer des pages</a:t>
              </a:r>
            </a:p>
          </xdr:txBody>
        </xdr:sp>
        <xdr:pic>
          <xdr:nvPicPr>
            <xdr:cNvPr id="287" name="Graphique 286" descr="Dossier ouvert" hidden="1">
              <a:extLst>
                <a:ext uri="{FF2B5EF4-FFF2-40B4-BE49-F238E27FC236}">
                  <a16:creationId xmlns:a16="http://schemas.microsoft.com/office/drawing/2014/main" id="{AB5C2595-0B57-4CBC-8BD1-B1003A0911D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4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8"/>
                </a:ext>
              </a:extLst>
            </a:blip>
            <a:stretch>
              <a:fillRect/>
            </a:stretch>
          </xdr:blipFill>
          <xdr:spPr>
            <a:xfrm>
              <a:off x="39687" y="1230313"/>
              <a:ext cx="360000" cy="360000"/>
            </a:xfrm>
            <a:prstGeom prst="rect">
              <a:avLst/>
            </a:prstGeom>
          </xdr:spPr>
        </xdr:pic>
      </xdr:grpSp>
      <xdr:grpSp>
        <xdr:nvGrpSpPr>
          <xdr:cNvPr id="282" name="Groupe 281" hidden="1">
            <a:extLst>
              <a:ext uri="{FF2B5EF4-FFF2-40B4-BE49-F238E27FC236}">
                <a16:creationId xmlns:a16="http://schemas.microsoft.com/office/drawing/2014/main" id="{B92CA936-C9D3-41E3-8CD0-413311DE9AEE}"/>
              </a:ext>
            </a:extLst>
          </xdr:cNvPr>
          <xdr:cNvGrpSpPr/>
        </xdr:nvGrpSpPr>
        <xdr:grpSpPr>
          <a:xfrm>
            <a:off x="39687" y="1664764"/>
            <a:ext cx="1832988" cy="288898"/>
            <a:chOff x="39687" y="1598838"/>
            <a:chExt cx="1831295" cy="294822"/>
          </a:xfrm>
        </xdr:grpSpPr>
        <xdr:sp macro="" textlink="">
          <xdr:nvSpPr>
            <xdr:cNvPr id="284" name="Rectangle 283" hidden="1">
              <a:extLst>
                <a:ext uri="{FF2B5EF4-FFF2-40B4-BE49-F238E27FC236}">
                  <a16:creationId xmlns:a16="http://schemas.microsoft.com/office/drawing/2014/main" id="{5072E4C3-93C0-4934-A168-4AABA86740E3}"/>
                </a:ext>
              </a:extLst>
            </xdr:cNvPr>
            <xdr:cNvSpPr/>
          </xdr:nvSpPr>
          <xdr:spPr>
            <a:xfrm>
              <a:off x="39689" y="1598838"/>
              <a:ext cx="1831293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Filtrer les statuts</a:t>
              </a:r>
            </a:p>
          </xdr:txBody>
        </xdr:sp>
        <xdr:pic>
          <xdr:nvPicPr>
            <xdr:cNvPr id="285" name="Graphique 284" descr="Liste de contrôle" hidden="1">
              <a:extLst>
                <a:ext uri="{FF2B5EF4-FFF2-40B4-BE49-F238E27FC236}">
                  <a16:creationId xmlns:a16="http://schemas.microsoft.com/office/drawing/2014/main" id="{53249962-0C56-4176-AD05-396A50F39BE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10"/>
                </a:ext>
              </a:extLst>
            </a:blip>
            <a:stretch>
              <a:fillRect/>
            </a:stretch>
          </xdr:blipFill>
          <xdr:spPr>
            <a:xfrm>
              <a:off x="39687" y="1604508"/>
              <a:ext cx="270000" cy="270000"/>
            </a:xfrm>
            <a:prstGeom prst="rect">
              <a:avLst/>
            </a:prstGeom>
          </xdr:spPr>
        </xdr:pic>
      </xdr:grpSp>
      <xdr:cxnSp macro="">
        <xdr:nvCxnSpPr>
          <xdr:cNvPr id="283" name="Connecteur droit 282" hidden="1">
            <a:extLst>
              <a:ext uri="{FF2B5EF4-FFF2-40B4-BE49-F238E27FC236}">
                <a16:creationId xmlns:a16="http://schemas.microsoft.com/office/drawing/2014/main" id="{831869DE-8E92-4D87-9FBC-AD8172F01F95}"/>
              </a:ext>
            </a:extLst>
          </xdr:cNvPr>
          <xdr:cNvCxnSpPr/>
        </xdr:nvCxnSpPr>
        <xdr:spPr>
          <a:xfrm>
            <a:off x="45132" y="1285490"/>
            <a:ext cx="1816204" cy="5326"/>
          </a:xfrm>
          <a:prstGeom prst="line">
            <a:avLst/>
          </a:prstGeom>
          <a:ln cmpd="sng"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5444</xdr:colOff>
      <xdr:row>0</xdr:row>
      <xdr:rowOff>47636</xdr:rowOff>
    </xdr:from>
    <xdr:to>
      <xdr:col>1</xdr:col>
      <xdr:colOff>435429</xdr:colOff>
      <xdr:row>8</xdr:row>
      <xdr:rowOff>38797</xdr:rowOff>
    </xdr:to>
    <xdr:grpSp>
      <xdr:nvGrpSpPr>
        <xdr:cNvPr id="294" name="MenuPannel" hidden="1">
          <a:extLst>
            <a:ext uri="{FF2B5EF4-FFF2-40B4-BE49-F238E27FC236}">
              <a16:creationId xmlns:a16="http://schemas.microsoft.com/office/drawing/2014/main" id="{8604A0E1-9EEA-4276-B6B1-868D8371BE98}"/>
            </a:ext>
          </a:extLst>
        </xdr:cNvPr>
        <xdr:cNvGrpSpPr/>
      </xdr:nvGrpSpPr>
      <xdr:grpSpPr>
        <a:xfrm>
          <a:off x="5444" y="47636"/>
          <a:ext cx="1992085" cy="1553261"/>
          <a:chOff x="5444" y="255813"/>
          <a:chExt cx="1905785" cy="1731862"/>
        </a:xfrm>
      </xdr:grpSpPr>
      <xdr:sp macro="" textlink="">
        <xdr:nvSpPr>
          <xdr:cNvPr id="295" name="Rectangle 294" hidden="1">
            <a:extLst>
              <a:ext uri="{FF2B5EF4-FFF2-40B4-BE49-F238E27FC236}">
                <a16:creationId xmlns:a16="http://schemas.microsoft.com/office/drawing/2014/main" id="{202F9F1D-1DC3-4405-AD6E-49393046627A}"/>
              </a:ext>
            </a:extLst>
          </xdr:cNvPr>
          <xdr:cNvSpPr/>
        </xdr:nvSpPr>
        <xdr:spPr>
          <a:xfrm>
            <a:off x="5444" y="255813"/>
            <a:ext cx="1905785" cy="1731862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296" name="SelectionnerSchemaButton" hidden="1">
            <a:extLst>
              <a:ext uri="{FF2B5EF4-FFF2-40B4-BE49-F238E27FC236}">
                <a16:creationId xmlns:a16="http://schemas.microsoft.com/office/drawing/2014/main" id="{97D3CD03-062A-4B5D-98C0-CB997F827D12}"/>
              </a:ext>
            </a:extLst>
          </xdr:cNvPr>
          <xdr:cNvGrpSpPr/>
        </xdr:nvGrpSpPr>
        <xdr:grpSpPr>
          <a:xfrm>
            <a:off x="48857" y="283432"/>
            <a:ext cx="1840673" cy="299670"/>
            <a:chOff x="4288972" y="3037114"/>
            <a:chExt cx="1845128" cy="299357"/>
          </a:xfrm>
        </xdr:grpSpPr>
        <xdr:sp macro="" textlink="">
          <xdr:nvSpPr>
            <xdr:cNvPr id="310" name="Rectangle 309" hidden="1">
              <a:extLst>
                <a:ext uri="{FF2B5EF4-FFF2-40B4-BE49-F238E27FC236}">
                  <a16:creationId xmlns:a16="http://schemas.microsoft.com/office/drawing/2014/main" id="{AAAE43AE-44B7-4EC6-A0C4-E0DB9C84068C}"/>
                </a:ext>
              </a:extLst>
            </xdr:cNvPr>
            <xdr:cNvSpPr/>
          </xdr:nvSpPr>
          <xdr:spPr>
            <a:xfrm>
              <a:off x="4288972" y="3037114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Selectionner</a:t>
              </a:r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un schéma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311" name="Graphique 310" descr="Paramètres" hidden="1">
              <a:extLst>
                <a:ext uri="{FF2B5EF4-FFF2-40B4-BE49-F238E27FC236}">
                  <a16:creationId xmlns:a16="http://schemas.microsoft.com/office/drawing/2014/main" id="{C35B856B-677D-40F0-8C4E-6F245649756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2"/>
                </a:ext>
              </a:extLst>
            </a:blip>
            <a:stretch>
              <a:fillRect/>
            </a:stretch>
          </xdr:blipFill>
          <xdr:spPr>
            <a:xfrm>
              <a:off x="4316187" y="3053444"/>
              <a:ext cx="244928" cy="244928"/>
            </a:xfrm>
            <a:prstGeom prst="rect">
              <a:avLst/>
            </a:prstGeom>
          </xdr:spPr>
        </xdr:pic>
      </xdr:grpSp>
      <xdr:grpSp>
        <xdr:nvGrpSpPr>
          <xdr:cNvPr id="297" name="Groupe 296" hidden="1">
            <a:extLst>
              <a:ext uri="{FF2B5EF4-FFF2-40B4-BE49-F238E27FC236}">
                <a16:creationId xmlns:a16="http://schemas.microsoft.com/office/drawing/2014/main" id="{39CBB1D5-002A-4297-ACE5-43B44D56B892}"/>
              </a:ext>
            </a:extLst>
          </xdr:cNvPr>
          <xdr:cNvGrpSpPr/>
        </xdr:nvGrpSpPr>
        <xdr:grpSpPr>
          <a:xfrm>
            <a:off x="43427" y="583102"/>
            <a:ext cx="1840673" cy="337809"/>
            <a:chOff x="3864428" y="1426029"/>
            <a:chExt cx="1845128" cy="337457"/>
          </a:xfrm>
        </xdr:grpSpPr>
        <xdr:sp macro="" textlink="">
          <xdr:nvSpPr>
            <xdr:cNvPr id="308" name="Rectangle 307" hidden="1">
              <a:extLst>
                <a:ext uri="{FF2B5EF4-FFF2-40B4-BE49-F238E27FC236}">
                  <a16:creationId xmlns:a16="http://schemas.microsoft.com/office/drawing/2014/main" id="{F9DD28A3-A4D3-416A-9C7C-6022F9D68125}"/>
                </a:ext>
              </a:extLst>
            </xdr:cNvPr>
            <xdr:cNvSpPr/>
          </xdr:nvSpPr>
          <xdr:spPr>
            <a:xfrm>
              <a:off x="3864428" y="1458685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Importer un échantillon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309" name="Graphique 308" descr="Télécharger" hidden="1">
              <a:extLst>
                <a:ext uri="{FF2B5EF4-FFF2-40B4-BE49-F238E27FC236}">
                  <a16:creationId xmlns:a16="http://schemas.microsoft.com/office/drawing/2014/main" id="{FD2E3817-70BD-4BE7-AB92-80B36DDF1DE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2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4"/>
                </a:ext>
              </a:extLst>
            </a:blip>
            <a:stretch>
              <a:fillRect/>
            </a:stretch>
          </xdr:blipFill>
          <xdr:spPr>
            <a:xfrm rot="16200000">
              <a:off x="3869873" y="1426029"/>
              <a:ext cx="337457" cy="337457"/>
            </a:xfrm>
            <a:prstGeom prst="rect">
              <a:avLst/>
            </a:prstGeom>
          </xdr:spPr>
        </xdr:pic>
      </xdr:grpSp>
      <xdr:grpSp>
        <xdr:nvGrpSpPr>
          <xdr:cNvPr id="298" name="Groupe 297" hidden="1">
            <a:extLst>
              <a:ext uri="{FF2B5EF4-FFF2-40B4-BE49-F238E27FC236}">
                <a16:creationId xmlns:a16="http://schemas.microsoft.com/office/drawing/2014/main" id="{C8718745-2C01-444D-8BD9-1439F40015A4}"/>
              </a:ext>
            </a:extLst>
          </xdr:cNvPr>
          <xdr:cNvGrpSpPr/>
        </xdr:nvGrpSpPr>
        <xdr:grpSpPr>
          <a:xfrm>
            <a:off x="32568" y="910015"/>
            <a:ext cx="1846102" cy="332359"/>
            <a:chOff x="3853543" y="1752600"/>
            <a:chExt cx="1850570" cy="332013"/>
          </a:xfrm>
        </xdr:grpSpPr>
        <xdr:sp macro="" textlink="">
          <xdr:nvSpPr>
            <xdr:cNvPr id="306" name="Rectangle 305" hidden="1">
              <a:extLst>
                <a:ext uri="{FF2B5EF4-FFF2-40B4-BE49-F238E27FC236}">
                  <a16:creationId xmlns:a16="http://schemas.microsoft.com/office/drawing/2014/main" id="{E942E60D-8FD8-4133-AF52-D6D3A6D7D519}"/>
                </a:ext>
              </a:extLst>
            </xdr:cNvPr>
            <xdr:cNvSpPr/>
          </xdr:nvSpPr>
          <xdr:spPr>
            <a:xfrm>
              <a:off x="3858985" y="1785256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Livrer l'audit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307" name="Graphique 306" descr="Livraison" hidden="1">
              <a:extLst>
                <a:ext uri="{FF2B5EF4-FFF2-40B4-BE49-F238E27FC236}">
                  <a16:creationId xmlns:a16="http://schemas.microsoft.com/office/drawing/2014/main" id="{1D79BE84-971E-4E28-8FD5-82D68C00244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6"/>
                </a:ext>
              </a:extLst>
            </a:blip>
            <a:stretch>
              <a:fillRect/>
            </a:stretch>
          </xdr:blipFill>
          <xdr:spPr>
            <a:xfrm>
              <a:off x="3853543" y="1752600"/>
              <a:ext cx="321129" cy="321129"/>
            </a:xfrm>
            <a:prstGeom prst="rect">
              <a:avLst/>
            </a:prstGeom>
          </xdr:spPr>
        </xdr:pic>
      </xdr:grpSp>
      <xdr:grpSp>
        <xdr:nvGrpSpPr>
          <xdr:cNvPr id="299" name="Groupe 298" hidden="1">
            <a:extLst>
              <a:ext uri="{FF2B5EF4-FFF2-40B4-BE49-F238E27FC236}">
                <a16:creationId xmlns:a16="http://schemas.microsoft.com/office/drawing/2014/main" id="{A03E0F44-4A51-4965-B5E5-EA7C9D7401D8}"/>
              </a:ext>
            </a:extLst>
          </xdr:cNvPr>
          <xdr:cNvGrpSpPr/>
        </xdr:nvGrpSpPr>
        <xdr:grpSpPr>
          <a:xfrm>
            <a:off x="39687" y="1302161"/>
            <a:ext cx="1838658" cy="354078"/>
            <a:chOff x="39687" y="1230313"/>
            <a:chExt cx="1836965" cy="360000"/>
          </a:xfrm>
        </xdr:grpSpPr>
        <xdr:sp macro="" textlink="">
          <xdr:nvSpPr>
            <xdr:cNvPr id="304" name="Rectangle 303" hidden="1">
              <a:extLst>
                <a:ext uri="{FF2B5EF4-FFF2-40B4-BE49-F238E27FC236}">
                  <a16:creationId xmlns:a16="http://schemas.microsoft.com/office/drawing/2014/main" id="{FF2EBE00-65C3-4D31-BBA0-DEF29785FD0B}"/>
                </a:ext>
              </a:extLst>
            </xdr:cNvPr>
            <xdr:cNvSpPr/>
          </xdr:nvSpPr>
          <xdr:spPr>
            <a:xfrm>
              <a:off x="39687" y="1275670"/>
              <a:ext cx="1836965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Masquer des pages</a:t>
              </a:r>
            </a:p>
          </xdr:txBody>
        </xdr:sp>
        <xdr:pic>
          <xdr:nvPicPr>
            <xdr:cNvPr id="305" name="Graphique 304" descr="Dossier ouvert" hidden="1">
              <a:extLst>
                <a:ext uri="{FF2B5EF4-FFF2-40B4-BE49-F238E27FC236}">
                  <a16:creationId xmlns:a16="http://schemas.microsoft.com/office/drawing/2014/main" id="{85473319-94B5-4182-9F8F-2376FEC6B9C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4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8"/>
                </a:ext>
              </a:extLst>
            </a:blip>
            <a:stretch>
              <a:fillRect/>
            </a:stretch>
          </xdr:blipFill>
          <xdr:spPr>
            <a:xfrm>
              <a:off x="39687" y="1230313"/>
              <a:ext cx="360000" cy="360000"/>
            </a:xfrm>
            <a:prstGeom prst="rect">
              <a:avLst/>
            </a:prstGeom>
          </xdr:spPr>
        </xdr:pic>
      </xdr:grpSp>
      <xdr:grpSp>
        <xdr:nvGrpSpPr>
          <xdr:cNvPr id="300" name="Groupe 299" hidden="1">
            <a:extLst>
              <a:ext uri="{FF2B5EF4-FFF2-40B4-BE49-F238E27FC236}">
                <a16:creationId xmlns:a16="http://schemas.microsoft.com/office/drawing/2014/main" id="{350B1D7D-3795-48CD-800F-51B73EAB0D7A}"/>
              </a:ext>
            </a:extLst>
          </xdr:cNvPr>
          <xdr:cNvGrpSpPr/>
        </xdr:nvGrpSpPr>
        <xdr:grpSpPr>
          <a:xfrm>
            <a:off x="39687" y="1664764"/>
            <a:ext cx="1832988" cy="288898"/>
            <a:chOff x="39687" y="1598838"/>
            <a:chExt cx="1831295" cy="294822"/>
          </a:xfrm>
        </xdr:grpSpPr>
        <xdr:sp macro="" textlink="">
          <xdr:nvSpPr>
            <xdr:cNvPr id="302" name="Rectangle 301" hidden="1">
              <a:extLst>
                <a:ext uri="{FF2B5EF4-FFF2-40B4-BE49-F238E27FC236}">
                  <a16:creationId xmlns:a16="http://schemas.microsoft.com/office/drawing/2014/main" id="{5E76BCBF-7699-49E0-8F3C-50C2FFED6BF1}"/>
                </a:ext>
              </a:extLst>
            </xdr:cNvPr>
            <xdr:cNvSpPr/>
          </xdr:nvSpPr>
          <xdr:spPr>
            <a:xfrm>
              <a:off x="39689" y="1598838"/>
              <a:ext cx="1831293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Filtrer les statuts</a:t>
              </a:r>
            </a:p>
          </xdr:txBody>
        </xdr:sp>
        <xdr:pic>
          <xdr:nvPicPr>
            <xdr:cNvPr id="303" name="Graphique 302" descr="Liste de contrôle" hidden="1">
              <a:extLst>
                <a:ext uri="{FF2B5EF4-FFF2-40B4-BE49-F238E27FC236}">
                  <a16:creationId xmlns:a16="http://schemas.microsoft.com/office/drawing/2014/main" id="{B7A67333-E4DA-4FE9-B3BA-A4DC5E07F04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10"/>
                </a:ext>
              </a:extLst>
            </a:blip>
            <a:stretch>
              <a:fillRect/>
            </a:stretch>
          </xdr:blipFill>
          <xdr:spPr>
            <a:xfrm>
              <a:off x="39687" y="1604508"/>
              <a:ext cx="270000" cy="270000"/>
            </a:xfrm>
            <a:prstGeom prst="rect">
              <a:avLst/>
            </a:prstGeom>
          </xdr:spPr>
        </xdr:pic>
      </xdr:grpSp>
      <xdr:cxnSp macro="">
        <xdr:nvCxnSpPr>
          <xdr:cNvPr id="301" name="Connecteur droit 300" hidden="1">
            <a:extLst>
              <a:ext uri="{FF2B5EF4-FFF2-40B4-BE49-F238E27FC236}">
                <a16:creationId xmlns:a16="http://schemas.microsoft.com/office/drawing/2014/main" id="{A40A2D0E-A10B-4104-BC80-671AA4C7B3E9}"/>
              </a:ext>
            </a:extLst>
          </xdr:cNvPr>
          <xdr:cNvCxnSpPr/>
        </xdr:nvCxnSpPr>
        <xdr:spPr>
          <a:xfrm>
            <a:off x="45132" y="1285490"/>
            <a:ext cx="1816204" cy="5326"/>
          </a:xfrm>
          <a:prstGeom prst="line">
            <a:avLst/>
          </a:prstGeom>
          <a:ln cmpd="sng"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5444</xdr:colOff>
      <xdr:row>0</xdr:row>
      <xdr:rowOff>47636</xdr:rowOff>
    </xdr:from>
    <xdr:to>
      <xdr:col>1</xdr:col>
      <xdr:colOff>435429</xdr:colOff>
      <xdr:row>8</xdr:row>
      <xdr:rowOff>38797</xdr:rowOff>
    </xdr:to>
    <xdr:grpSp>
      <xdr:nvGrpSpPr>
        <xdr:cNvPr id="312" name="MenuPannel" hidden="1">
          <a:extLst>
            <a:ext uri="{FF2B5EF4-FFF2-40B4-BE49-F238E27FC236}">
              <a16:creationId xmlns:a16="http://schemas.microsoft.com/office/drawing/2014/main" id="{9D7F03DF-056A-49F2-A012-CACE5A49D8FD}"/>
            </a:ext>
          </a:extLst>
        </xdr:cNvPr>
        <xdr:cNvGrpSpPr/>
      </xdr:nvGrpSpPr>
      <xdr:grpSpPr>
        <a:xfrm>
          <a:off x="5444" y="47636"/>
          <a:ext cx="1992085" cy="1553261"/>
          <a:chOff x="5444" y="255813"/>
          <a:chExt cx="1905785" cy="1731862"/>
        </a:xfrm>
      </xdr:grpSpPr>
      <xdr:sp macro="" textlink="">
        <xdr:nvSpPr>
          <xdr:cNvPr id="313" name="Rectangle 312" hidden="1">
            <a:extLst>
              <a:ext uri="{FF2B5EF4-FFF2-40B4-BE49-F238E27FC236}">
                <a16:creationId xmlns:a16="http://schemas.microsoft.com/office/drawing/2014/main" id="{07E9965D-F7B1-4EA6-84E9-D6988EE9B530}"/>
              </a:ext>
            </a:extLst>
          </xdr:cNvPr>
          <xdr:cNvSpPr/>
        </xdr:nvSpPr>
        <xdr:spPr>
          <a:xfrm>
            <a:off x="5444" y="255813"/>
            <a:ext cx="1905785" cy="1731862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314" name="SelectionnerSchemaButton" hidden="1">
            <a:extLst>
              <a:ext uri="{FF2B5EF4-FFF2-40B4-BE49-F238E27FC236}">
                <a16:creationId xmlns:a16="http://schemas.microsoft.com/office/drawing/2014/main" id="{30813931-F243-4BCD-BAA7-FD6DC4A08E1D}"/>
              </a:ext>
            </a:extLst>
          </xdr:cNvPr>
          <xdr:cNvGrpSpPr/>
        </xdr:nvGrpSpPr>
        <xdr:grpSpPr>
          <a:xfrm>
            <a:off x="48857" y="283432"/>
            <a:ext cx="1840673" cy="299670"/>
            <a:chOff x="4288972" y="3037114"/>
            <a:chExt cx="1845128" cy="299357"/>
          </a:xfrm>
        </xdr:grpSpPr>
        <xdr:sp macro="" textlink="">
          <xdr:nvSpPr>
            <xdr:cNvPr id="328" name="Rectangle 327" hidden="1">
              <a:extLst>
                <a:ext uri="{FF2B5EF4-FFF2-40B4-BE49-F238E27FC236}">
                  <a16:creationId xmlns:a16="http://schemas.microsoft.com/office/drawing/2014/main" id="{431ACD1F-E42B-428A-9BD6-72AD55A8B73D}"/>
                </a:ext>
              </a:extLst>
            </xdr:cNvPr>
            <xdr:cNvSpPr/>
          </xdr:nvSpPr>
          <xdr:spPr>
            <a:xfrm>
              <a:off x="4288972" y="3037114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Selectionner</a:t>
              </a:r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un schéma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329" name="Graphique 328" descr="Paramètres" hidden="1">
              <a:extLst>
                <a:ext uri="{FF2B5EF4-FFF2-40B4-BE49-F238E27FC236}">
                  <a16:creationId xmlns:a16="http://schemas.microsoft.com/office/drawing/2014/main" id="{74AB32C0-387F-421B-B52A-0C16373D2D3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2"/>
                </a:ext>
              </a:extLst>
            </a:blip>
            <a:stretch>
              <a:fillRect/>
            </a:stretch>
          </xdr:blipFill>
          <xdr:spPr>
            <a:xfrm>
              <a:off x="4316187" y="3053444"/>
              <a:ext cx="244928" cy="244928"/>
            </a:xfrm>
            <a:prstGeom prst="rect">
              <a:avLst/>
            </a:prstGeom>
          </xdr:spPr>
        </xdr:pic>
      </xdr:grpSp>
      <xdr:grpSp>
        <xdr:nvGrpSpPr>
          <xdr:cNvPr id="315" name="Groupe 314" hidden="1">
            <a:extLst>
              <a:ext uri="{FF2B5EF4-FFF2-40B4-BE49-F238E27FC236}">
                <a16:creationId xmlns:a16="http://schemas.microsoft.com/office/drawing/2014/main" id="{B91FFE2D-8487-4002-82E5-85C5BC12970A}"/>
              </a:ext>
            </a:extLst>
          </xdr:cNvPr>
          <xdr:cNvGrpSpPr/>
        </xdr:nvGrpSpPr>
        <xdr:grpSpPr>
          <a:xfrm>
            <a:off x="43427" y="583102"/>
            <a:ext cx="1840673" cy="337809"/>
            <a:chOff x="3864428" y="1426029"/>
            <a:chExt cx="1845128" cy="337457"/>
          </a:xfrm>
        </xdr:grpSpPr>
        <xdr:sp macro="" textlink="">
          <xdr:nvSpPr>
            <xdr:cNvPr id="326" name="Rectangle 325" hidden="1">
              <a:extLst>
                <a:ext uri="{FF2B5EF4-FFF2-40B4-BE49-F238E27FC236}">
                  <a16:creationId xmlns:a16="http://schemas.microsoft.com/office/drawing/2014/main" id="{BD4BE752-1B6D-4299-8E1C-B568DCD1F725}"/>
                </a:ext>
              </a:extLst>
            </xdr:cNvPr>
            <xdr:cNvSpPr/>
          </xdr:nvSpPr>
          <xdr:spPr>
            <a:xfrm>
              <a:off x="3864428" y="1458685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Importer un échantillon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327" name="Graphique 326" descr="Télécharger" hidden="1">
              <a:extLst>
                <a:ext uri="{FF2B5EF4-FFF2-40B4-BE49-F238E27FC236}">
                  <a16:creationId xmlns:a16="http://schemas.microsoft.com/office/drawing/2014/main" id="{978DFD66-2FA6-46A7-B6AA-434361063E5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2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4"/>
                </a:ext>
              </a:extLst>
            </a:blip>
            <a:stretch>
              <a:fillRect/>
            </a:stretch>
          </xdr:blipFill>
          <xdr:spPr>
            <a:xfrm rot="16200000">
              <a:off x="3869873" y="1426029"/>
              <a:ext cx="337457" cy="337457"/>
            </a:xfrm>
            <a:prstGeom prst="rect">
              <a:avLst/>
            </a:prstGeom>
          </xdr:spPr>
        </xdr:pic>
      </xdr:grpSp>
      <xdr:grpSp>
        <xdr:nvGrpSpPr>
          <xdr:cNvPr id="316" name="Groupe 315" hidden="1">
            <a:extLst>
              <a:ext uri="{FF2B5EF4-FFF2-40B4-BE49-F238E27FC236}">
                <a16:creationId xmlns:a16="http://schemas.microsoft.com/office/drawing/2014/main" id="{26264A79-5FB1-4C11-87B2-2455F8F60562}"/>
              </a:ext>
            </a:extLst>
          </xdr:cNvPr>
          <xdr:cNvGrpSpPr/>
        </xdr:nvGrpSpPr>
        <xdr:grpSpPr>
          <a:xfrm>
            <a:off x="32568" y="910015"/>
            <a:ext cx="1846102" cy="332359"/>
            <a:chOff x="3853543" y="1752600"/>
            <a:chExt cx="1850570" cy="332013"/>
          </a:xfrm>
        </xdr:grpSpPr>
        <xdr:sp macro="" textlink="">
          <xdr:nvSpPr>
            <xdr:cNvPr id="324" name="Rectangle 323" hidden="1">
              <a:extLst>
                <a:ext uri="{FF2B5EF4-FFF2-40B4-BE49-F238E27FC236}">
                  <a16:creationId xmlns:a16="http://schemas.microsoft.com/office/drawing/2014/main" id="{153430B8-7964-4D40-A414-14F799AB7A54}"/>
                </a:ext>
              </a:extLst>
            </xdr:cNvPr>
            <xdr:cNvSpPr/>
          </xdr:nvSpPr>
          <xdr:spPr>
            <a:xfrm>
              <a:off x="3858985" y="1785256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Livrer l'audit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325" name="Graphique 324" descr="Livraison" hidden="1">
              <a:extLst>
                <a:ext uri="{FF2B5EF4-FFF2-40B4-BE49-F238E27FC236}">
                  <a16:creationId xmlns:a16="http://schemas.microsoft.com/office/drawing/2014/main" id="{BF1FFCF3-D8C7-4989-842B-72BFD6F7296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6"/>
                </a:ext>
              </a:extLst>
            </a:blip>
            <a:stretch>
              <a:fillRect/>
            </a:stretch>
          </xdr:blipFill>
          <xdr:spPr>
            <a:xfrm>
              <a:off x="3853543" y="1752600"/>
              <a:ext cx="321129" cy="321129"/>
            </a:xfrm>
            <a:prstGeom prst="rect">
              <a:avLst/>
            </a:prstGeom>
          </xdr:spPr>
        </xdr:pic>
      </xdr:grpSp>
      <xdr:grpSp>
        <xdr:nvGrpSpPr>
          <xdr:cNvPr id="317" name="Groupe 316" hidden="1">
            <a:extLst>
              <a:ext uri="{FF2B5EF4-FFF2-40B4-BE49-F238E27FC236}">
                <a16:creationId xmlns:a16="http://schemas.microsoft.com/office/drawing/2014/main" id="{01B369FD-EB27-4DB3-8392-F0E8E21E0F64}"/>
              </a:ext>
            </a:extLst>
          </xdr:cNvPr>
          <xdr:cNvGrpSpPr/>
        </xdr:nvGrpSpPr>
        <xdr:grpSpPr>
          <a:xfrm>
            <a:off x="39687" y="1302161"/>
            <a:ext cx="1838658" cy="354078"/>
            <a:chOff x="39687" y="1230313"/>
            <a:chExt cx="1836965" cy="360000"/>
          </a:xfrm>
        </xdr:grpSpPr>
        <xdr:sp macro="" textlink="">
          <xdr:nvSpPr>
            <xdr:cNvPr id="322" name="Rectangle 321" hidden="1">
              <a:extLst>
                <a:ext uri="{FF2B5EF4-FFF2-40B4-BE49-F238E27FC236}">
                  <a16:creationId xmlns:a16="http://schemas.microsoft.com/office/drawing/2014/main" id="{AF1B839E-FBCC-4F91-8649-F3BF5CF6159C}"/>
                </a:ext>
              </a:extLst>
            </xdr:cNvPr>
            <xdr:cNvSpPr/>
          </xdr:nvSpPr>
          <xdr:spPr>
            <a:xfrm>
              <a:off x="39687" y="1275670"/>
              <a:ext cx="1836965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Masquer des pages</a:t>
              </a:r>
            </a:p>
          </xdr:txBody>
        </xdr:sp>
        <xdr:pic>
          <xdr:nvPicPr>
            <xdr:cNvPr id="323" name="Graphique 322" descr="Dossier ouvert" hidden="1">
              <a:extLst>
                <a:ext uri="{FF2B5EF4-FFF2-40B4-BE49-F238E27FC236}">
                  <a16:creationId xmlns:a16="http://schemas.microsoft.com/office/drawing/2014/main" id="{5496BEC4-A557-44E0-9193-8192663B77F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4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8"/>
                </a:ext>
              </a:extLst>
            </a:blip>
            <a:stretch>
              <a:fillRect/>
            </a:stretch>
          </xdr:blipFill>
          <xdr:spPr>
            <a:xfrm>
              <a:off x="39687" y="1230313"/>
              <a:ext cx="360000" cy="360000"/>
            </a:xfrm>
            <a:prstGeom prst="rect">
              <a:avLst/>
            </a:prstGeom>
          </xdr:spPr>
        </xdr:pic>
      </xdr:grpSp>
      <xdr:grpSp>
        <xdr:nvGrpSpPr>
          <xdr:cNvPr id="318" name="Groupe 317" hidden="1">
            <a:extLst>
              <a:ext uri="{FF2B5EF4-FFF2-40B4-BE49-F238E27FC236}">
                <a16:creationId xmlns:a16="http://schemas.microsoft.com/office/drawing/2014/main" id="{7DAE78A6-8A10-4F14-B080-17F912EB91DE}"/>
              </a:ext>
            </a:extLst>
          </xdr:cNvPr>
          <xdr:cNvGrpSpPr/>
        </xdr:nvGrpSpPr>
        <xdr:grpSpPr>
          <a:xfrm>
            <a:off x="39687" y="1664764"/>
            <a:ext cx="1832988" cy="288898"/>
            <a:chOff x="39687" y="1598838"/>
            <a:chExt cx="1831295" cy="294822"/>
          </a:xfrm>
        </xdr:grpSpPr>
        <xdr:sp macro="" textlink="">
          <xdr:nvSpPr>
            <xdr:cNvPr id="320" name="Rectangle 319" hidden="1">
              <a:extLst>
                <a:ext uri="{FF2B5EF4-FFF2-40B4-BE49-F238E27FC236}">
                  <a16:creationId xmlns:a16="http://schemas.microsoft.com/office/drawing/2014/main" id="{65BC0B69-5439-4863-A603-443744FB7C73}"/>
                </a:ext>
              </a:extLst>
            </xdr:cNvPr>
            <xdr:cNvSpPr/>
          </xdr:nvSpPr>
          <xdr:spPr>
            <a:xfrm>
              <a:off x="39689" y="1598838"/>
              <a:ext cx="1831293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Filtrer les statuts</a:t>
              </a:r>
            </a:p>
          </xdr:txBody>
        </xdr:sp>
        <xdr:pic>
          <xdr:nvPicPr>
            <xdr:cNvPr id="321" name="Graphique 320" descr="Liste de contrôle" hidden="1">
              <a:extLst>
                <a:ext uri="{FF2B5EF4-FFF2-40B4-BE49-F238E27FC236}">
                  <a16:creationId xmlns:a16="http://schemas.microsoft.com/office/drawing/2014/main" id="{DEF6E7B1-8903-436F-A7AB-42773809932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10"/>
                </a:ext>
              </a:extLst>
            </a:blip>
            <a:stretch>
              <a:fillRect/>
            </a:stretch>
          </xdr:blipFill>
          <xdr:spPr>
            <a:xfrm>
              <a:off x="39687" y="1604508"/>
              <a:ext cx="270000" cy="270000"/>
            </a:xfrm>
            <a:prstGeom prst="rect">
              <a:avLst/>
            </a:prstGeom>
          </xdr:spPr>
        </xdr:pic>
      </xdr:grpSp>
      <xdr:cxnSp macro="">
        <xdr:nvCxnSpPr>
          <xdr:cNvPr id="319" name="Connecteur droit 318" hidden="1">
            <a:extLst>
              <a:ext uri="{FF2B5EF4-FFF2-40B4-BE49-F238E27FC236}">
                <a16:creationId xmlns:a16="http://schemas.microsoft.com/office/drawing/2014/main" id="{CEA5EBC2-1C7E-494E-A903-2837EC747A25}"/>
              </a:ext>
            </a:extLst>
          </xdr:cNvPr>
          <xdr:cNvCxnSpPr/>
        </xdr:nvCxnSpPr>
        <xdr:spPr>
          <a:xfrm>
            <a:off x="45132" y="1285490"/>
            <a:ext cx="1816204" cy="5326"/>
          </a:xfrm>
          <a:prstGeom prst="line">
            <a:avLst/>
          </a:prstGeom>
          <a:ln cmpd="sng"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5444</xdr:colOff>
      <xdr:row>0</xdr:row>
      <xdr:rowOff>47636</xdr:rowOff>
    </xdr:from>
    <xdr:to>
      <xdr:col>1</xdr:col>
      <xdr:colOff>435429</xdr:colOff>
      <xdr:row>8</xdr:row>
      <xdr:rowOff>38797</xdr:rowOff>
    </xdr:to>
    <xdr:grpSp>
      <xdr:nvGrpSpPr>
        <xdr:cNvPr id="330" name="MenuPannel" hidden="1">
          <a:extLst>
            <a:ext uri="{FF2B5EF4-FFF2-40B4-BE49-F238E27FC236}">
              <a16:creationId xmlns:a16="http://schemas.microsoft.com/office/drawing/2014/main" id="{F13152A2-9385-40A7-B445-4C1BC7C717FF}"/>
            </a:ext>
          </a:extLst>
        </xdr:cNvPr>
        <xdr:cNvGrpSpPr/>
      </xdr:nvGrpSpPr>
      <xdr:grpSpPr>
        <a:xfrm>
          <a:off x="5444" y="47636"/>
          <a:ext cx="1992085" cy="1553261"/>
          <a:chOff x="5444" y="255813"/>
          <a:chExt cx="1905785" cy="1731862"/>
        </a:xfrm>
      </xdr:grpSpPr>
      <xdr:sp macro="" textlink="">
        <xdr:nvSpPr>
          <xdr:cNvPr id="331" name="Rectangle 330" hidden="1">
            <a:extLst>
              <a:ext uri="{FF2B5EF4-FFF2-40B4-BE49-F238E27FC236}">
                <a16:creationId xmlns:a16="http://schemas.microsoft.com/office/drawing/2014/main" id="{E3BD5306-049E-4C14-B919-B6BA283F466E}"/>
              </a:ext>
            </a:extLst>
          </xdr:cNvPr>
          <xdr:cNvSpPr/>
        </xdr:nvSpPr>
        <xdr:spPr>
          <a:xfrm>
            <a:off x="5444" y="255813"/>
            <a:ext cx="1905785" cy="1731862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332" name="SelectionnerSchemaButton" hidden="1">
            <a:extLst>
              <a:ext uri="{FF2B5EF4-FFF2-40B4-BE49-F238E27FC236}">
                <a16:creationId xmlns:a16="http://schemas.microsoft.com/office/drawing/2014/main" id="{51072533-65A4-4F29-A88A-44CB39C16304}"/>
              </a:ext>
            </a:extLst>
          </xdr:cNvPr>
          <xdr:cNvGrpSpPr/>
        </xdr:nvGrpSpPr>
        <xdr:grpSpPr>
          <a:xfrm>
            <a:off x="48857" y="283432"/>
            <a:ext cx="1840673" cy="299670"/>
            <a:chOff x="4288972" y="3037114"/>
            <a:chExt cx="1845128" cy="299357"/>
          </a:xfrm>
        </xdr:grpSpPr>
        <xdr:sp macro="" textlink="">
          <xdr:nvSpPr>
            <xdr:cNvPr id="346" name="Rectangle 345" hidden="1">
              <a:extLst>
                <a:ext uri="{FF2B5EF4-FFF2-40B4-BE49-F238E27FC236}">
                  <a16:creationId xmlns:a16="http://schemas.microsoft.com/office/drawing/2014/main" id="{CD61648F-88B0-45DE-9E82-AD5CBF611A0A}"/>
                </a:ext>
              </a:extLst>
            </xdr:cNvPr>
            <xdr:cNvSpPr/>
          </xdr:nvSpPr>
          <xdr:spPr>
            <a:xfrm>
              <a:off x="4288972" y="3037114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Selectionner</a:t>
              </a:r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un schéma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347" name="Graphique 346" descr="Paramètres" hidden="1">
              <a:extLst>
                <a:ext uri="{FF2B5EF4-FFF2-40B4-BE49-F238E27FC236}">
                  <a16:creationId xmlns:a16="http://schemas.microsoft.com/office/drawing/2014/main" id="{66ED49D7-8D6E-49C8-9D69-EFB9FEB94B3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2"/>
                </a:ext>
              </a:extLst>
            </a:blip>
            <a:stretch>
              <a:fillRect/>
            </a:stretch>
          </xdr:blipFill>
          <xdr:spPr>
            <a:xfrm>
              <a:off x="4316187" y="3053444"/>
              <a:ext cx="244928" cy="244928"/>
            </a:xfrm>
            <a:prstGeom prst="rect">
              <a:avLst/>
            </a:prstGeom>
          </xdr:spPr>
        </xdr:pic>
      </xdr:grpSp>
      <xdr:grpSp>
        <xdr:nvGrpSpPr>
          <xdr:cNvPr id="333" name="Groupe 332" hidden="1">
            <a:extLst>
              <a:ext uri="{FF2B5EF4-FFF2-40B4-BE49-F238E27FC236}">
                <a16:creationId xmlns:a16="http://schemas.microsoft.com/office/drawing/2014/main" id="{7A8F52EC-A66F-406D-AE73-6E02F1BE57B7}"/>
              </a:ext>
            </a:extLst>
          </xdr:cNvPr>
          <xdr:cNvGrpSpPr/>
        </xdr:nvGrpSpPr>
        <xdr:grpSpPr>
          <a:xfrm>
            <a:off x="43427" y="583102"/>
            <a:ext cx="1840673" cy="337809"/>
            <a:chOff x="3864428" y="1426029"/>
            <a:chExt cx="1845128" cy="337457"/>
          </a:xfrm>
        </xdr:grpSpPr>
        <xdr:sp macro="" textlink="">
          <xdr:nvSpPr>
            <xdr:cNvPr id="344" name="Rectangle 343" hidden="1">
              <a:extLst>
                <a:ext uri="{FF2B5EF4-FFF2-40B4-BE49-F238E27FC236}">
                  <a16:creationId xmlns:a16="http://schemas.microsoft.com/office/drawing/2014/main" id="{B954B14B-F55D-4B22-9211-149D0C55DD85}"/>
                </a:ext>
              </a:extLst>
            </xdr:cNvPr>
            <xdr:cNvSpPr/>
          </xdr:nvSpPr>
          <xdr:spPr>
            <a:xfrm>
              <a:off x="3864428" y="1458685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Importer un échantillon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345" name="Graphique 344" descr="Télécharger" hidden="1">
              <a:extLst>
                <a:ext uri="{FF2B5EF4-FFF2-40B4-BE49-F238E27FC236}">
                  <a16:creationId xmlns:a16="http://schemas.microsoft.com/office/drawing/2014/main" id="{AC0C7184-38F6-42FF-9A6E-C8616D685F7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2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4"/>
                </a:ext>
              </a:extLst>
            </a:blip>
            <a:stretch>
              <a:fillRect/>
            </a:stretch>
          </xdr:blipFill>
          <xdr:spPr>
            <a:xfrm rot="16200000">
              <a:off x="3869873" y="1426029"/>
              <a:ext cx="337457" cy="337457"/>
            </a:xfrm>
            <a:prstGeom prst="rect">
              <a:avLst/>
            </a:prstGeom>
          </xdr:spPr>
        </xdr:pic>
      </xdr:grpSp>
      <xdr:grpSp>
        <xdr:nvGrpSpPr>
          <xdr:cNvPr id="334" name="Groupe 333" hidden="1">
            <a:extLst>
              <a:ext uri="{FF2B5EF4-FFF2-40B4-BE49-F238E27FC236}">
                <a16:creationId xmlns:a16="http://schemas.microsoft.com/office/drawing/2014/main" id="{81571503-66C1-4BFA-9ADA-8AD7FAC9D3FD}"/>
              </a:ext>
            </a:extLst>
          </xdr:cNvPr>
          <xdr:cNvGrpSpPr/>
        </xdr:nvGrpSpPr>
        <xdr:grpSpPr>
          <a:xfrm>
            <a:off x="32568" y="910015"/>
            <a:ext cx="1846102" cy="332359"/>
            <a:chOff x="3853543" y="1752600"/>
            <a:chExt cx="1850570" cy="332013"/>
          </a:xfrm>
        </xdr:grpSpPr>
        <xdr:sp macro="" textlink="">
          <xdr:nvSpPr>
            <xdr:cNvPr id="342" name="Rectangle 341" hidden="1">
              <a:extLst>
                <a:ext uri="{FF2B5EF4-FFF2-40B4-BE49-F238E27FC236}">
                  <a16:creationId xmlns:a16="http://schemas.microsoft.com/office/drawing/2014/main" id="{B90F9CC2-854A-4A00-A627-18525136D3B4}"/>
                </a:ext>
              </a:extLst>
            </xdr:cNvPr>
            <xdr:cNvSpPr/>
          </xdr:nvSpPr>
          <xdr:spPr>
            <a:xfrm>
              <a:off x="3858985" y="1785256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Livrer l'audit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343" name="Graphique 342" descr="Livraison" hidden="1">
              <a:extLst>
                <a:ext uri="{FF2B5EF4-FFF2-40B4-BE49-F238E27FC236}">
                  <a16:creationId xmlns:a16="http://schemas.microsoft.com/office/drawing/2014/main" id="{3909C908-B547-4510-A782-C9D0F1DECD7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6"/>
                </a:ext>
              </a:extLst>
            </a:blip>
            <a:stretch>
              <a:fillRect/>
            </a:stretch>
          </xdr:blipFill>
          <xdr:spPr>
            <a:xfrm>
              <a:off x="3853543" y="1752600"/>
              <a:ext cx="321129" cy="321129"/>
            </a:xfrm>
            <a:prstGeom prst="rect">
              <a:avLst/>
            </a:prstGeom>
          </xdr:spPr>
        </xdr:pic>
      </xdr:grpSp>
      <xdr:grpSp>
        <xdr:nvGrpSpPr>
          <xdr:cNvPr id="335" name="Groupe 334" hidden="1">
            <a:extLst>
              <a:ext uri="{FF2B5EF4-FFF2-40B4-BE49-F238E27FC236}">
                <a16:creationId xmlns:a16="http://schemas.microsoft.com/office/drawing/2014/main" id="{E7510AF5-238F-4670-AF93-82481C6A4448}"/>
              </a:ext>
            </a:extLst>
          </xdr:cNvPr>
          <xdr:cNvGrpSpPr/>
        </xdr:nvGrpSpPr>
        <xdr:grpSpPr>
          <a:xfrm>
            <a:off x="39687" y="1302161"/>
            <a:ext cx="1838658" cy="354078"/>
            <a:chOff x="39687" y="1230313"/>
            <a:chExt cx="1836965" cy="360000"/>
          </a:xfrm>
        </xdr:grpSpPr>
        <xdr:sp macro="" textlink="">
          <xdr:nvSpPr>
            <xdr:cNvPr id="340" name="Rectangle 339" hidden="1">
              <a:extLst>
                <a:ext uri="{FF2B5EF4-FFF2-40B4-BE49-F238E27FC236}">
                  <a16:creationId xmlns:a16="http://schemas.microsoft.com/office/drawing/2014/main" id="{17D0FEE9-90ED-4147-ADF5-9B4AC016F80A}"/>
                </a:ext>
              </a:extLst>
            </xdr:cNvPr>
            <xdr:cNvSpPr/>
          </xdr:nvSpPr>
          <xdr:spPr>
            <a:xfrm>
              <a:off x="39687" y="1275670"/>
              <a:ext cx="1836965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Masquer des pages</a:t>
              </a:r>
            </a:p>
          </xdr:txBody>
        </xdr:sp>
        <xdr:pic>
          <xdr:nvPicPr>
            <xdr:cNvPr id="341" name="Graphique 340" descr="Dossier ouvert" hidden="1">
              <a:extLst>
                <a:ext uri="{FF2B5EF4-FFF2-40B4-BE49-F238E27FC236}">
                  <a16:creationId xmlns:a16="http://schemas.microsoft.com/office/drawing/2014/main" id="{122FA2D0-11C7-4B05-A235-A46982FFE8E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4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8"/>
                </a:ext>
              </a:extLst>
            </a:blip>
            <a:stretch>
              <a:fillRect/>
            </a:stretch>
          </xdr:blipFill>
          <xdr:spPr>
            <a:xfrm>
              <a:off x="39687" y="1230313"/>
              <a:ext cx="360000" cy="360000"/>
            </a:xfrm>
            <a:prstGeom prst="rect">
              <a:avLst/>
            </a:prstGeom>
          </xdr:spPr>
        </xdr:pic>
      </xdr:grpSp>
      <xdr:grpSp>
        <xdr:nvGrpSpPr>
          <xdr:cNvPr id="336" name="Groupe 335" hidden="1">
            <a:extLst>
              <a:ext uri="{FF2B5EF4-FFF2-40B4-BE49-F238E27FC236}">
                <a16:creationId xmlns:a16="http://schemas.microsoft.com/office/drawing/2014/main" id="{498C6E43-9609-488F-90E5-BDAA3DD7954D}"/>
              </a:ext>
            </a:extLst>
          </xdr:cNvPr>
          <xdr:cNvGrpSpPr/>
        </xdr:nvGrpSpPr>
        <xdr:grpSpPr>
          <a:xfrm>
            <a:off x="39687" y="1664764"/>
            <a:ext cx="1832988" cy="288898"/>
            <a:chOff x="39687" y="1598838"/>
            <a:chExt cx="1831295" cy="294822"/>
          </a:xfrm>
        </xdr:grpSpPr>
        <xdr:sp macro="" textlink="">
          <xdr:nvSpPr>
            <xdr:cNvPr id="338" name="Rectangle 337" hidden="1">
              <a:extLst>
                <a:ext uri="{FF2B5EF4-FFF2-40B4-BE49-F238E27FC236}">
                  <a16:creationId xmlns:a16="http://schemas.microsoft.com/office/drawing/2014/main" id="{B504FACA-241B-4D6E-93F8-5F094BAF0A57}"/>
                </a:ext>
              </a:extLst>
            </xdr:cNvPr>
            <xdr:cNvSpPr/>
          </xdr:nvSpPr>
          <xdr:spPr>
            <a:xfrm>
              <a:off x="39689" y="1598838"/>
              <a:ext cx="1831293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Filtrer les statuts</a:t>
              </a:r>
            </a:p>
          </xdr:txBody>
        </xdr:sp>
        <xdr:pic>
          <xdr:nvPicPr>
            <xdr:cNvPr id="339" name="Graphique 338" descr="Liste de contrôle" hidden="1">
              <a:extLst>
                <a:ext uri="{FF2B5EF4-FFF2-40B4-BE49-F238E27FC236}">
                  <a16:creationId xmlns:a16="http://schemas.microsoft.com/office/drawing/2014/main" id="{3D582B79-336E-4AEA-BA05-B700C7E067C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10"/>
                </a:ext>
              </a:extLst>
            </a:blip>
            <a:stretch>
              <a:fillRect/>
            </a:stretch>
          </xdr:blipFill>
          <xdr:spPr>
            <a:xfrm>
              <a:off x="39687" y="1604508"/>
              <a:ext cx="270000" cy="270000"/>
            </a:xfrm>
            <a:prstGeom prst="rect">
              <a:avLst/>
            </a:prstGeom>
          </xdr:spPr>
        </xdr:pic>
      </xdr:grpSp>
      <xdr:cxnSp macro="">
        <xdr:nvCxnSpPr>
          <xdr:cNvPr id="337" name="Connecteur droit 336" hidden="1">
            <a:extLst>
              <a:ext uri="{FF2B5EF4-FFF2-40B4-BE49-F238E27FC236}">
                <a16:creationId xmlns:a16="http://schemas.microsoft.com/office/drawing/2014/main" id="{258038F2-8E4C-4037-B090-BF833BECB083}"/>
              </a:ext>
            </a:extLst>
          </xdr:cNvPr>
          <xdr:cNvCxnSpPr/>
        </xdr:nvCxnSpPr>
        <xdr:spPr>
          <a:xfrm>
            <a:off x="45132" y="1285490"/>
            <a:ext cx="1816204" cy="5326"/>
          </a:xfrm>
          <a:prstGeom prst="line">
            <a:avLst/>
          </a:prstGeom>
          <a:ln cmpd="sng"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5444</xdr:colOff>
      <xdr:row>0</xdr:row>
      <xdr:rowOff>47636</xdr:rowOff>
    </xdr:from>
    <xdr:to>
      <xdr:col>1</xdr:col>
      <xdr:colOff>435429</xdr:colOff>
      <xdr:row>8</xdr:row>
      <xdr:rowOff>38797</xdr:rowOff>
    </xdr:to>
    <xdr:grpSp>
      <xdr:nvGrpSpPr>
        <xdr:cNvPr id="348" name="MenuPannel" hidden="1">
          <a:extLst>
            <a:ext uri="{FF2B5EF4-FFF2-40B4-BE49-F238E27FC236}">
              <a16:creationId xmlns:a16="http://schemas.microsoft.com/office/drawing/2014/main" id="{C8059B54-0B90-41C4-9077-5B56B1CDD872}"/>
            </a:ext>
          </a:extLst>
        </xdr:cNvPr>
        <xdr:cNvGrpSpPr/>
      </xdr:nvGrpSpPr>
      <xdr:grpSpPr>
        <a:xfrm>
          <a:off x="5444" y="47636"/>
          <a:ext cx="1992085" cy="1553261"/>
          <a:chOff x="5444" y="255813"/>
          <a:chExt cx="1905785" cy="1731862"/>
        </a:xfrm>
      </xdr:grpSpPr>
      <xdr:sp macro="" textlink="">
        <xdr:nvSpPr>
          <xdr:cNvPr id="349" name="Rectangle 348" hidden="1">
            <a:extLst>
              <a:ext uri="{FF2B5EF4-FFF2-40B4-BE49-F238E27FC236}">
                <a16:creationId xmlns:a16="http://schemas.microsoft.com/office/drawing/2014/main" id="{6A2C4ECF-ABB5-4182-BB7E-8831F8818A87}"/>
              </a:ext>
            </a:extLst>
          </xdr:cNvPr>
          <xdr:cNvSpPr/>
        </xdr:nvSpPr>
        <xdr:spPr>
          <a:xfrm>
            <a:off x="5444" y="255813"/>
            <a:ext cx="1905785" cy="1731862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350" name="SelectionnerSchemaButton" hidden="1">
            <a:extLst>
              <a:ext uri="{FF2B5EF4-FFF2-40B4-BE49-F238E27FC236}">
                <a16:creationId xmlns:a16="http://schemas.microsoft.com/office/drawing/2014/main" id="{8245DE4D-768A-4979-95E9-E6AD7CD5CF05}"/>
              </a:ext>
            </a:extLst>
          </xdr:cNvPr>
          <xdr:cNvGrpSpPr/>
        </xdr:nvGrpSpPr>
        <xdr:grpSpPr>
          <a:xfrm>
            <a:off x="48857" y="283432"/>
            <a:ext cx="1840673" cy="299670"/>
            <a:chOff x="4288972" y="3037114"/>
            <a:chExt cx="1845128" cy="299357"/>
          </a:xfrm>
        </xdr:grpSpPr>
        <xdr:sp macro="" textlink="">
          <xdr:nvSpPr>
            <xdr:cNvPr id="364" name="Rectangle 363" hidden="1">
              <a:extLst>
                <a:ext uri="{FF2B5EF4-FFF2-40B4-BE49-F238E27FC236}">
                  <a16:creationId xmlns:a16="http://schemas.microsoft.com/office/drawing/2014/main" id="{7E07A424-4E9F-414E-8800-A5E43878B17E}"/>
                </a:ext>
              </a:extLst>
            </xdr:cNvPr>
            <xdr:cNvSpPr/>
          </xdr:nvSpPr>
          <xdr:spPr>
            <a:xfrm>
              <a:off x="4288972" y="3037114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Selectionner</a:t>
              </a:r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un schéma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365" name="Graphique 364" descr="Paramètres" hidden="1">
              <a:extLst>
                <a:ext uri="{FF2B5EF4-FFF2-40B4-BE49-F238E27FC236}">
                  <a16:creationId xmlns:a16="http://schemas.microsoft.com/office/drawing/2014/main" id="{60C96153-1BDE-4D95-8946-8858DD11A4D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2"/>
                </a:ext>
              </a:extLst>
            </a:blip>
            <a:stretch>
              <a:fillRect/>
            </a:stretch>
          </xdr:blipFill>
          <xdr:spPr>
            <a:xfrm>
              <a:off x="4316187" y="3053444"/>
              <a:ext cx="244928" cy="244928"/>
            </a:xfrm>
            <a:prstGeom prst="rect">
              <a:avLst/>
            </a:prstGeom>
          </xdr:spPr>
        </xdr:pic>
      </xdr:grpSp>
      <xdr:grpSp>
        <xdr:nvGrpSpPr>
          <xdr:cNvPr id="351" name="Groupe 350" hidden="1">
            <a:extLst>
              <a:ext uri="{FF2B5EF4-FFF2-40B4-BE49-F238E27FC236}">
                <a16:creationId xmlns:a16="http://schemas.microsoft.com/office/drawing/2014/main" id="{433E3BE5-996E-4EA3-B2C0-010EBDD4197E}"/>
              </a:ext>
            </a:extLst>
          </xdr:cNvPr>
          <xdr:cNvGrpSpPr/>
        </xdr:nvGrpSpPr>
        <xdr:grpSpPr>
          <a:xfrm>
            <a:off x="43427" y="583102"/>
            <a:ext cx="1840673" cy="337809"/>
            <a:chOff x="3864428" y="1426029"/>
            <a:chExt cx="1845128" cy="337457"/>
          </a:xfrm>
        </xdr:grpSpPr>
        <xdr:sp macro="" textlink="">
          <xdr:nvSpPr>
            <xdr:cNvPr id="362" name="Rectangle 361" hidden="1">
              <a:extLst>
                <a:ext uri="{FF2B5EF4-FFF2-40B4-BE49-F238E27FC236}">
                  <a16:creationId xmlns:a16="http://schemas.microsoft.com/office/drawing/2014/main" id="{4CBCC5A0-7B41-4DE2-8035-8B0E100D2491}"/>
                </a:ext>
              </a:extLst>
            </xdr:cNvPr>
            <xdr:cNvSpPr/>
          </xdr:nvSpPr>
          <xdr:spPr>
            <a:xfrm>
              <a:off x="3864428" y="1458685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Importer un échantillon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363" name="Graphique 362" descr="Télécharger" hidden="1">
              <a:extLst>
                <a:ext uri="{FF2B5EF4-FFF2-40B4-BE49-F238E27FC236}">
                  <a16:creationId xmlns:a16="http://schemas.microsoft.com/office/drawing/2014/main" id="{84994F79-BB64-457E-A4B9-7E827D1E8A2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2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4"/>
                </a:ext>
              </a:extLst>
            </a:blip>
            <a:stretch>
              <a:fillRect/>
            </a:stretch>
          </xdr:blipFill>
          <xdr:spPr>
            <a:xfrm rot="16200000">
              <a:off x="3869873" y="1426029"/>
              <a:ext cx="337457" cy="337457"/>
            </a:xfrm>
            <a:prstGeom prst="rect">
              <a:avLst/>
            </a:prstGeom>
          </xdr:spPr>
        </xdr:pic>
      </xdr:grpSp>
      <xdr:grpSp>
        <xdr:nvGrpSpPr>
          <xdr:cNvPr id="352" name="Groupe 351" hidden="1">
            <a:extLst>
              <a:ext uri="{FF2B5EF4-FFF2-40B4-BE49-F238E27FC236}">
                <a16:creationId xmlns:a16="http://schemas.microsoft.com/office/drawing/2014/main" id="{3E24D607-1B18-45D3-A169-183AF0608DF2}"/>
              </a:ext>
            </a:extLst>
          </xdr:cNvPr>
          <xdr:cNvGrpSpPr/>
        </xdr:nvGrpSpPr>
        <xdr:grpSpPr>
          <a:xfrm>
            <a:off x="32568" y="910015"/>
            <a:ext cx="1846102" cy="332359"/>
            <a:chOff x="3853543" y="1752600"/>
            <a:chExt cx="1850570" cy="332013"/>
          </a:xfrm>
        </xdr:grpSpPr>
        <xdr:sp macro="" textlink="">
          <xdr:nvSpPr>
            <xdr:cNvPr id="360" name="Rectangle 359" hidden="1">
              <a:extLst>
                <a:ext uri="{FF2B5EF4-FFF2-40B4-BE49-F238E27FC236}">
                  <a16:creationId xmlns:a16="http://schemas.microsoft.com/office/drawing/2014/main" id="{392CEAC7-BA04-46C2-B748-C772CF8DD617}"/>
                </a:ext>
              </a:extLst>
            </xdr:cNvPr>
            <xdr:cNvSpPr/>
          </xdr:nvSpPr>
          <xdr:spPr>
            <a:xfrm>
              <a:off x="3858985" y="1785256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Livrer l'audit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361" name="Graphique 360" descr="Livraison" hidden="1">
              <a:extLst>
                <a:ext uri="{FF2B5EF4-FFF2-40B4-BE49-F238E27FC236}">
                  <a16:creationId xmlns:a16="http://schemas.microsoft.com/office/drawing/2014/main" id="{15E3EE88-A7A1-465A-B7B3-89A7399518F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6"/>
                </a:ext>
              </a:extLst>
            </a:blip>
            <a:stretch>
              <a:fillRect/>
            </a:stretch>
          </xdr:blipFill>
          <xdr:spPr>
            <a:xfrm>
              <a:off x="3853543" y="1752600"/>
              <a:ext cx="321129" cy="321129"/>
            </a:xfrm>
            <a:prstGeom prst="rect">
              <a:avLst/>
            </a:prstGeom>
          </xdr:spPr>
        </xdr:pic>
      </xdr:grpSp>
      <xdr:grpSp>
        <xdr:nvGrpSpPr>
          <xdr:cNvPr id="353" name="Groupe 352" hidden="1">
            <a:extLst>
              <a:ext uri="{FF2B5EF4-FFF2-40B4-BE49-F238E27FC236}">
                <a16:creationId xmlns:a16="http://schemas.microsoft.com/office/drawing/2014/main" id="{46439953-A897-4735-8314-0E2450856025}"/>
              </a:ext>
            </a:extLst>
          </xdr:cNvPr>
          <xdr:cNvGrpSpPr/>
        </xdr:nvGrpSpPr>
        <xdr:grpSpPr>
          <a:xfrm>
            <a:off x="39687" y="1302161"/>
            <a:ext cx="1838658" cy="354078"/>
            <a:chOff x="39687" y="1230313"/>
            <a:chExt cx="1836965" cy="360000"/>
          </a:xfrm>
        </xdr:grpSpPr>
        <xdr:sp macro="" textlink="">
          <xdr:nvSpPr>
            <xdr:cNvPr id="358" name="Rectangle 357" hidden="1">
              <a:extLst>
                <a:ext uri="{FF2B5EF4-FFF2-40B4-BE49-F238E27FC236}">
                  <a16:creationId xmlns:a16="http://schemas.microsoft.com/office/drawing/2014/main" id="{4CC74C6F-3B2E-4E65-B5B1-1C02D909E336}"/>
                </a:ext>
              </a:extLst>
            </xdr:cNvPr>
            <xdr:cNvSpPr/>
          </xdr:nvSpPr>
          <xdr:spPr>
            <a:xfrm>
              <a:off x="39687" y="1275670"/>
              <a:ext cx="1836965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Masquer des pages</a:t>
              </a:r>
            </a:p>
          </xdr:txBody>
        </xdr:sp>
        <xdr:pic>
          <xdr:nvPicPr>
            <xdr:cNvPr id="359" name="Graphique 358" descr="Dossier ouvert" hidden="1">
              <a:extLst>
                <a:ext uri="{FF2B5EF4-FFF2-40B4-BE49-F238E27FC236}">
                  <a16:creationId xmlns:a16="http://schemas.microsoft.com/office/drawing/2014/main" id="{53821DAF-380A-4746-A49C-90AF4B668C9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4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8"/>
                </a:ext>
              </a:extLst>
            </a:blip>
            <a:stretch>
              <a:fillRect/>
            </a:stretch>
          </xdr:blipFill>
          <xdr:spPr>
            <a:xfrm>
              <a:off x="39687" y="1230313"/>
              <a:ext cx="360000" cy="360000"/>
            </a:xfrm>
            <a:prstGeom prst="rect">
              <a:avLst/>
            </a:prstGeom>
          </xdr:spPr>
        </xdr:pic>
      </xdr:grpSp>
      <xdr:grpSp>
        <xdr:nvGrpSpPr>
          <xdr:cNvPr id="354" name="Groupe 353" hidden="1">
            <a:extLst>
              <a:ext uri="{FF2B5EF4-FFF2-40B4-BE49-F238E27FC236}">
                <a16:creationId xmlns:a16="http://schemas.microsoft.com/office/drawing/2014/main" id="{64FB0AE7-17EC-4E3A-847F-10E3807A7CF4}"/>
              </a:ext>
            </a:extLst>
          </xdr:cNvPr>
          <xdr:cNvGrpSpPr/>
        </xdr:nvGrpSpPr>
        <xdr:grpSpPr>
          <a:xfrm>
            <a:off x="39687" y="1664764"/>
            <a:ext cx="1832988" cy="288898"/>
            <a:chOff x="39687" y="1598838"/>
            <a:chExt cx="1831295" cy="294822"/>
          </a:xfrm>
        </xdr:grpSpPr>
        <xdr:sp macro="" textlink="">
          <xdr:nvSpPr>
            <xdr:cNvPr id="356" name="Rectangle 355" hidden="1">
              <a:extLst>
                <a:ext uri="{FF2B5EF4-FFF2-40B4-BE49-F238E27FC236}">
                  <a16:creationId xmlns:a16="http://schemas.microsoft.com/office/drawing/2014/main" id="{A9C17DA6-9D5C-452E-A721-D4C842AF9243}"/>
                </a:ext>
              </a:extLst>
            </xdr:cNvPr>
            <xdr:cNvSpPr/>
          </xdr:nvSpPr>
          <xdr:spPr>
            <a:xfrm>
              <a:off x="39689" y="1598838"/>
              <a:ext cx="1831293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Filtrer les statuts</a:t>
              </a:r>
            </a:p>
          </xdr:txBody>
        </xdr:sp>
        <xdr:pic>
          <xdr:nvPicPr>
            <xdr:cNvPr id="357" name="Graphique 356" descr="Liste de contrôle" hidden="1">
              <a:extLst>
                <a:ext uri="{FF2B5EF4-FFF2-40B4-BE49-F238E27FC236}">
                  <a16:creationId xmlns:a16="http://schemas.microsoft.com/office/drawing/2014/main" id="{A47F8E75-2553-4399-B2B7-C804785461A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10"/>
                </a:ext>
              </a:extLst>
            </a:blip>
            <a:stretch>
              <a:fillRect/>
            </a:stretch>
          </xdr:blipFill>
          <xdr:spPr>
            <a:xfrm>
              <a:off x="39687" y="1604508"/>
              <a:ext cx="270000" cy="270000"/>
            </a:xfrm>
            <a:prstGeom prst="rect">
              <a:avLst/>
            </a:prstGeom>
          </xdr:spPr>
        </xdr:pic>
      </xdr:grpSp>
      <xdr:cxnSp macro="">
        <xdr:nvCxnSpPr>
          <xdr:cNvPr id="355" name="Connecteur droit 354" hidden="1">
            <a:extLst>
              <a:ext uri="{FF2B5EF4-FFF2-40B4-BE49-F238E27FC236}">
                <a16:creationId xmlns:a16="http://schemas.microsoft.com/office/drawing/2014/main" id="{0B1960EC-2457-48E4-84D2-048C3E4191B6}"/>
              </a:ext>
            </a:extLst>
          </xdr:cNvPr>
          <xdr:cNvCxnSpPr/>
        </xdr:nvCxnSpPr>
        <xdr:spPr>
          <a:xfrm>
            <a:off x="45132" y="1285490"/>
            <a:ext cx="1816204" cy="5326"/>
          </a:xfrm>
          <a:prstGeom prst="line">
            <a:avLst/>
          </a:prstGeom>
          <a:ln cmpd="sng"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5444</xdr:colOff>
      <xdr:row>0</xdr:row>
      <xdr:rowOff>47636</xdr:rowOff>
    </xdr:from>
    <xdr:to>
      <xdr:col>1</xdr:col>
      <xdr:colOff>435429</xdr:colOff>
      <xdr:row>8</xdr:row>
      <xdr:rowOff>38797</xdr:rowOff>
    </xdr:to>
    <xdr:grpSp>
      <xdr:nvGrpSpPr>
        <xdr:cNvPr id="366" name="MenuPannel" hidden="1">
          <a:extLst>
            <a:ext uri="{FF2B5EF4-FFF2-40B4-BE49-F238E27FC236}">
              <a16:creationId xmlns:a16="http://schemas.microsoft.com/office/drawing/2014/main" id="{DDB6DD1F-F17F-4E08-B8ED-DC82E06F8C3B}"/>
            </a:ext>
          </a:extLst>
        </xdr:cNvPr>
        <xdr:cNvGrpSpPr/>
      </xdr:nvGrpSpPr>
      <xdr:grpSpPr>
        <a:xfrm>
          <a:off x="5444" y="47636"/>
          <a:ext cx="1992085" cy="1553261"/>
          <a:chOff x="5444" y="255813"/>
          <a:chExt cx="1905785" cy="1731862"/>
        </a:xfrm>
      </xdr:grpSpPr>
      <xdr:sp macro="" textlink="">
        <xdr:nvSpPr>
          <xdr:cNvPr id="367" name="Rectangle 366" hidden="1">
            <a:extLst>
              <a:ext uri="{FF2B5EF4-FFF2-40B4-BE49-F238E27FC236}">
                <a16:creationId xmlns:a16="http://schemas.microsoft.com/office/drawing/2014/main" id="{77C07D7A-9BED-4D9D-BD3E-3868841468AE}"/>
              </a:ext>
            </a:extLst>
          </xdr:cNvPr>
          <xdr:cNvSpPr/>
        </xdr:nvSpPr>
        <xdr:spPr>
          <a:xfrm>
            <a:off x="5444" y="255813"/>
            <a:ext cx="1905785" cy="1731862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368" name="SelectionnerSchemaButton" hidden="1">
            <a:extLst>
              <a:ext uri="{FF2B5EF4-FFF2-40B4-BE49-F238E27FC236}">
                <a16:creationId xmlns:a16="http://schemas.microsoft.com/office/drawing/2014/main" id="{09D2B1AD-0B71-4FA8-8F4D-7FBDACD6265F}"/>
              </a:ext>
            </a:extLst>
          </xdr:cNvPr>
          <xdr:cNvGrpSpPr/>
        </xdr:nvGrpSpPr>
        <xdr:grpSpPr>
          <a:xfrm>
            <a:off x="48857" y="283432"/>
            <a:ext cx="1840673" cy="299670"/>
            <a:chOff x="4288972" y="3037114"/>
            <a:chExt cx="1845128" cy="299357"/>
          </a:xfrm>
        </xdr:grpSpPr>
        <xdr:sp macro="" textlink="">
          <xdr:nvSpPr>
            <xdr:cNvPr id="382" name="Rectangle 381" hidden="1">
              <a:extLst>
                <a:ext uri="{FF2B5EF4-FFF2-40B4-BE49-F238E27FC236}">
                  <a16:creationId xmlns:a16="http://schemas.microsoft.com/office/drawing/2014/main" id="{C318E5BB-AF65-4FA1-9FB1-0701CC698460}"/>
                </a:ext>
              </a:extLst>
            </xdr:cNvPr>
            <xdr:cNvSpPr/>
          </xdr:nvSpPr>
          <xdr:spPr>
            <a:xfrm>
              <a:off x="4288972" y="3037114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Selectionner</a:t>
              </a:r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un schéma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383" name="Graphique 382" descr="Paramètres" hidden="1">
              <a:extLst>
                <a:ext uri="{FF2B5EF4-FFF2-40B4-BE49-F238E27FC236}">
                  <a16:creationId xmlns:a16="http://schemas.microsoft.com/office/drawing/2014/main" id="{F61C4F33-209E-4B2C-B8B8-0D3CB22D092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2"/>
                </a:ext>
              </a:extLst>
            </a:blip>
            <a:stretch>
              <a:fillRect/>
            </a:stretch>
          </xdr:blipFill>
          <xdr:spPr>
            <a:xfrm>
              <a:off x="4316187" y="3053444"/>
              <a:ext cx="244928" cy="244928"/>
            </a:xfrm>
            <a:prstGeom prst="rect">
              <a:avLst/>
            </a:prstGeom>
          </xdr:spPr>
        </xdr:pic>
      </xdr:grpSp>
      <xdr:grpSp>
        <xdr:nvGrpSpPr>
          <xdr:cNvPr id="369" name="Groupe 368" hidden="1">
            <a:extLst>
              <a:ext uri="{FF2B5EF4-FFF2-40B4-BE49-F238E27FC236}">
                <a16:creationId xmlns:a16="http://schemas.microsoft.com/office/drawing/2014/main" id="{4617905E-2278-4496-B177-8E45CA50481B}"/>
              </a:ext>
            </a:extLst>
          </xdr:cNvPr>
          <xdr:cNvGrpSpPr/>
        </xdr:nvGrpSpPr>
        <xdr:grpSpPr>
          <a:xfrm>
            <a:off x="43427" y="583102"/>
            <a:ext cx="1840673" cy="337809"/>
            <a:chOff x="3864428" y="1426029"/>
            <a:chExt cx="1845128" cy="337457"/>
          </a:xfrm>
        </xdr:grpSpPr>
        <xdr:sp macro="" textlink="">
          <xdr:nvSpPr>
            <xdr:cNvPr id="380" name="Rectangle 379" hidden="1">
              <a:extLst>
                <a:ext uri="{FF2B5EF4-FFF2-40B4-BE49-F238E27FC236}">
                  <a16:creationId xmlns:a16="http://schemas.microsoft.com/office/drawing/2014/main" id="{AE086507-F376-40B6-9FF0-826E953B1043}"/>
                </a:ext>
              </a:extLst>
            </xdr:cNvPr>
            <xdr:cNvSpPr/>
          </xdr:nvSpPr>
          <xdr:spPr>
            <a:xfrm>
              <a:off x="3864428" y="1458685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Importer un échantillon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381" name="Graphique 380" descr="Télécharger" hidden="1">
              <a:extLst>
                <a:ext uri="{FF2B5EF4-FFF2-40B4-BE49-F238E27FC236}">
                  <a16:creationId xmlns:a16="http://schemas.microsoft.com/office/drawing/2014/main" id="{E22EA27A-F187-44E1-BF3D-12533561843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2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4"/>
                </a:ext>
              </a:extLst>
            </a:blip>
            <a:stretch>
              <a:fillRect/>
            </a:stretch>
          </xdr:blipFill>
          <xdr:spPr>
            <a:xfrm rot="16200000">
              <a:off x="3869873" y="1426029"/>
              <a:ext cx="337457" cy="337457"/>
            </a:xfrm>
            <a:prstGeom prst="rect">
              <a:avLst/>
            </a:prstGeom>
          </xdr:spPr>
        </xdr:pic>
      </xdr:grpSp>
      <xdr:grpSp>
        <xdr:nvGrpSpPr>
          <xdr:cNvPr id="370" name="Groupe 369" hidden="1">
            <a:extLst>
              <a:ext uri="{FF2B5EF4-FFF2-40B4-BE49-F238E27FC236}">
                <a16:creationId xmlns:a16="http://schemas.microsoft.com/office/drawing/2014/main" id="{D92738DF-373B-4A4F-B21E-BEC10728EB61}"/>
              </a:ext>
            </a:extLst>
          </xdr:cNvPr>
          <xdr:cNvGrpSpPr/>
        </xdr:nvGrpSpPr>
        <xdr:grpSpPr>
          <a:xfrm>
            <a:off x="32568" y="910015"/>
            <a:ext cx="1846102" cy="332359"/>
            <a:chOff x="3853543" y="1752600"/>
            <a:chExt cx="1850570" cy="332013"/>
          </a:xfrm>
        </xdr:grpSpPr>
        <xdr:sp macro="" textlink="">
          <xdr:nvSpPr>
            <xdr:cNvPr id="378" name="Rectangle 377" hidden="1">
              <a:extLst>
                <a:ext uri="{FF2B5EF4-FFF2-40B4-BE49-F238E27FC236}">
                  <a16:creationId xmlns:a16="http://schemas.microsoft.com/office/drawing/2014/main" id="{53BEBB38-8DC2-4FB4-BF11-F694C28A3177}"/>
                </a:ext>
              </a:extLst>
            </xdr:cNvPr>
            <xdr:cNvSpPr/>
          </xdr:nvSpPr>
          <xdr:spPr>
            <a:xfrm>
              <a:off x="3858985" y="1785256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Livrer l'audit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379" name="Graphique 378" descr="Livraison" hidden="1">
              <a:extLst>
                <a:ext uri="{FF2B5EF4-FFF2-40B4-BE49-F238E27FC236}">
                  <a16:creationId xmlns:a16="http://schemas.microsoft.com/office/drawing/2014/main" id="{9FC7B021-FB18-4110-9D02-005CCCAB903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6"/>
                </a:ext>
              </a:extLst>
            </a:blip>
            <a:stretch>
              <a:fillRect/>
            </a:stretch>
          </xdr:blipFill>
          <xdr:spPr>
            <a:xfrm>
              <a:off x="3853543" y="1752600"/>
              <a:ext cx="321129" cy="321129"/>
            </a:xfrm>
            <a:prstGeom prst="rect">
              <a:avLst/>
            </a:prstGeom>
          </xdr:spPr>
        </xdr:pic>
      </xdr:grpSp>
      <xdr:grpSp>
        <xdr:nvGrpSpPr>
          <xdr:cNvPr id="371" name="Groupe 370" hidden="1">
            <a:extLst>
              <a:ext uri="{FF2B5EF4-FFF2-40B4-BE49-F238E27FC236}">
                <a16:creationId xmlns:a16="http://schemas.microsoft.com/office/drawing/2014/main" id="{65C33BAF-128A-4CDF-AF98-F2E6082C4372}"/>
              </a:ext>
            </a:extLst>
          </xdr:cNvPr>
          <xdr:cNvGrpSpPr/>
        </xdr:nvGrpSpPr>
        <xdr:grpSpPr>
          <a:xfrm>
            <a:off x="39687" y="1302161"/>
            <a:ext cx="1838658" cy="354078"/>
            <a:chOff x="39687" y="1230313"/>
            <a:chExt cx="1836965" cy="360000"/>
          </a:xfrm>
        </xdr:grpSpPr>
        <xdr:sp macro="" textlink="">
          <xdr:nvSpPr>
            <xdr:cNvPr id="376" name="Rectangle 375" hidden="1">
              <a:extLst>
                <a:ext uri="{FF2B5EF4-FFF2-40B4-BE49-F238E27FC236}">
                  <a16:creationId xmlns:a16="http://schemas.microsoft.com/office/drawing/2014/main" id="{56B6E13A-1835-4E26-B598-C32C89DAB987}"/>
                </a:ext>
              </a:extLst>
            </xdr:cNvPr>
            <xdr:cNvSpPr/>
          </xdr:nvSpPr>
          <xdr:spPr>
            <a:xfrm>
              <a:off x="39687" y="1275670"/>
              <a:ext cx="1836965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Masquer des pages</a:t>
              </a:r>
            </a:p>
          </xdr:txBody>
        </xdr:sp>
        <xdr:pic>
          <xdr:nvPicPr>
            <xdr:cNvPr id="377" name="Graphique 376" descr="Dossier ouvert" hidden="1">
              <a:extLst>
                <a:ext uri="{FF2B5EF4-FFF2-40B4-BE49-F238E27FC236}">
                  <a16:creationId xmlns:a16="http://schemas.microsoft.com/office/drawing/2014/main" id="{57F662BB-A637-4D9B-B276-AFB7ABBD2A3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4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8"/>
                </a:ext>
              </a:extLst>
            </a:blip>
            <a:stretch>
              <a:fillRect/>
            </a:stretch>
          </xdr:blipFill>
          <xdr:spPr>
            <a:xfrm>
              <a:off x="39687" y="1230313"/>
              <a:ext cx="360000" cy="360000"/>
            </a:xfrm>
            <a:prstGeom prst="rect">
              <a:avLst/>
            </a:prstGeom>
          </xdr:spPr>
        </xdr:pic>
      </xdr:grpSp>
      <xdr:grpSp>
        <xdr:nvGrpSpPr>
          <xdr:cNvPr id="372" name="Groupe 371" hidden="1">
            <a:extLst>
              <a:ext uri="{FF2B5EF4-FFF2-40B4-BE49-F238E27FC236}">
                <a16:creationId xmlns:a16="http://schemas.microsoft.com/office/drawing/2014/main" id="{984B0858-D93A-41B9-8D27-DAE2D7A1950E}"/>
              </a:ext>
            </a:extLst>
          </xdr:cNvPr>
          <xdr:cNvGrpSpPr/>
        </xdr:nvGrpSpPr>
        <xdr:grpSpPr>
          <a:xfrm>
            <a:off x="39687" y="1664764"/>
            <a:ext cx="1832988" cy="288898"/>
            <a:chOff x="39687" y="1598838"/>
            <a:chExt cx="1831295" cy="294822"/>
          </a:xfrm>
        </xdr:grpSpPr>
        <xdr:sp macro="" textlink="">
          <xdr:nvSpPr>
            <xdr:cNvPr id="374" name="Rectangle 373" hidden="1">
              <a:extLst>
                <a:ext uri="{FF2B5EF4-FFF2-40B4-BE49-F238E27FC236}">
                  <a16:creationId xmlns:a16="http://schemas.microsoft.com/office/drawing/2014/main" id="{4199C825-FDD3-4E75-8C1F-618D1D51895E}"/>
                </a:ext>
              </a:extLst>
            </xdr:cNvPr>
            <xdr:cNvSpPr/>
          </xdr:nvSpPr>
          <xdr:spPr>
            <a:xfrm>
              <a:off x="39689" y="1598838"/>
              <a:ext cx="1831293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Filtrer les statuts</a:t>
              </a:r>
            </a:p>
          </xdr:txBody>
        </xdr:sp>
        <xdr:pic>
          <xdr:nvPicPr>
            <xdr:cNvPr id="375" name="Graphique 374" descr="Liste de contrôle" hidden="1">
              <a:extLst>
                <a:ext uri="{FF2B5EF4-FFF2-40B4-BE49-F238E27FC236}">
                  <a16:creationId xmlns:a16="http://schemas.microsoft.com/office/drawing/2014/main" id="{607DA995-1111-431D-ACA3-C0ED36143CF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10"/>
                </a:ext>
              </a:extLst>
            </a:blip>
            <a:stretch>
              <a:fillRect/>
            </a:stretch>
          </xdr:blipFill>
          <xdr:spPr>
            <a:xfrm>
              <a:off x="39687" y="1604508"/>
              <a:ext cx="270000" cy="270000"/>
            </a:xfrm>
            <a:prstGeom prst="rect">
              <a:avLst/>
            </a:prstGeom>
          </xdr:spPr>
        </xdr:pic>
      </xdr:grpSp>
      <xdr:cxnSp macro="">
        <xdr:nvCxnSpPr>
          <xdr:cNvPr id="373" name="Connecteur droit 372" hidden="1">
            <a:extLst>
              <a:ext uri="{FF2B5EF4-FFF2-40B4-BE49-F238E27FC236}">
                <a16:creationId xmlns:a16="http://schemas.microsoft.com/office/drawing/2014/main" id="{800472B5-4218-4E2D-BBBB-AA515EFFC3D3}"/>
              </a:ext>
            </a:extLst>
          </xdr:cNvPr>
          <xdr:cNvCxnSpPr/>
        </xdr:nvCxnSpPr>
        <xdr:spPr>
          <a:xfrm>
            <a:off x="45132" y="1285490"/>
            <a:ext cx="1816204" cy="5326"/>
          </a:xfrm>
          <a:prstGeom prst="line">
            <a:avLst/>
          </a:prstGeom>
          <a:ln cmpd="sng"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5444</xdr:colOff>
      <xdr:row>0</xdr:row>
      <xdr:rowOff>47636</xdr:rowOff>
    </xdr:from>
    <xdr:to>
      <xdr:col>1</xdr:col>
      <xdr:colOff>435429</xdr:colOff>
      <xdr:row>8</xdr:row>
      <xdr:rowOff>38797</xdr:rowOff>
    </xdr:to>
    <xdr:grpSp>
      <xdr:nvGrpSpPr>
        <xdr:cNvPr id="384" name="MenuPannel" hidden="1">
          <a:extLst>
            <a:ext uri="{FF2B5EF4-FFF2-40B4-BE49-F238E27FC236}">
              <a16:creationId xmlns:a16="http://schemas.microsoft.com/office/drawing/2014/main" id="{BDED6F34-21FB-4B5A-86A3-D0305E21E5A8}"/>
            </a:ext>
          </a:extLst>
        </xdr:cNvPr>
        <xdr:cNvGrpSpPr/>
      </xdr:nvGrpSpPr>
      <xdr:grpSpPr>
        <a:xfrm>
          <a:off x="5444" y="47636"/>
          <a:ext cx="1992085" cy="1553261"/>
          <a:chOff x="5444" y="255813"/>
          <a:chExt cx="1905785" cy="1731862"/>
        </a:xfrm>
      </xdr:grpSpPr>
      <xdr:sp macro="" textlink="">
        <xdr:nvSpPr>
          <xdr:cNvPr id="385" name="Rectangle 384" hidden="1">
            <a:extLst>
              <a:ext uri="{FF2B5EF4-FFF2-40B4-BE49-F238E27FC236}">
                <a16:creationId xmlns:a16="http://schemas.microsoft.com/office/drawing/2014/main" id="{A73B8CA9-AD2B-4A69-B4DF-2E3BDF56AFB4}"/>
              </a:ext>
            </a:extLst>
          </xdr:cNvPr>
          <xdr:cNvSpPr/>
        </xdr:nvSpPr>
        <xdr:spPr>
          <a:xfrm>
            <a:off x="5444" y="255813"/>
            <a:ext cx="1905785" cy="1731862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386" name="SelectionnerSchemaButton" hidden="1">
            <a:extLst>
              <a:ext uri="{FF2B5EF4-FFF2-40B4-BE49-F238E27FC236}">
                <a16:creationId xmlns:a16="http://schemas.microsoft.com/office/drawing/2014/main" id="{CE5AE079-FDD4-440C-A134-6B74075CFB98}"/>
              </a:ext>
            </a:extLst>
          </xdr:cNvPr>
          <xdr:cNvGrpSpPr/>
        </xdr:nvGrpSpPr>
        <xdr:grpSpPr>
          <a:xfrm>
            <a:off x="48857" y="283432"/>
            <a:ext cx="1840673" cy="299670"/>
            <a:chOff x="4288972" y="3037114"/>
            <a:chExt cx="1845128" cy="299357"/>
          </a:xfrm>
        </xdr:grpSpPr>
        <xdr:sp macro="" textlink="">
          <xdr:nvSpPr>
            <xdr:cNvPr id="400" name="Rectangle 399" hidden="1">
              <a:extLst>
                <a:ext uri="{FF2B5EF4-FFF2-40B4-BE49-F238E27FC236}">
                  <a16:creationId xmlns:a16="http://schemas.microsoft.com/office/drawing/2014/main" id="{C142E9C1-86AB-451C-BCB6-237EE2A7AA48}"/>
                </a:ext>
              </a:extLst>
            </xdr:cNvPr>
            <xdr:cNvSpPr/>
          </xdr:nvSpPr>
          <xdr:spPr>
            <a:xfrm>
              <a:off x="4288972" y="3037114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Selectionner</a:t>
              </a:r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un schéma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401" name="Graphique 400" descr="Paramètres" hidden="1">
              <a:extLst>
                <a:ext uri="{FF2B5EF4-FFF2-40B4-BE49-F238E27FC236}">
                  <a16:creationId xmlns:a16="http://schemas.microsoft.com/office/drawing/2014/main" id="{5486BA23-90BC-4722-AF4B-A9E44271B71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2"/>
                </a:ext>
              </a:extLst>
            </a:blip>
            <a:stretch>
              <a:fillRect/>
            </a:stretch>
          </xdr:blipFill>
          <xdr:spPr>
            <a:xfrm>
              <a:off x="4316187" y="3053444"/>
              <a:ext cx="244928" cy="244928"/>
            </a:xfrm>
            <a:prstGeom prst="rect">
              <a:avLst/>
            </a:prstGeom>
          </xdr:spPr>
        </xdr:pic>
      </xdr:grpSp>
      <xdr:grpSp>
        <xdr:nvGrpSpPr>
          <xdr:cNvPr id="387" name="Groupe 386" hidden="1">
            <a:extLst>
              <a:ext uri="{FF2B5EF4-FFF2-40B4-BE49-F238E27FC236}">
                <a16:creationId xmlns:a16="http://schemas.microsoft.com/office/drawing/2014/main" id="{F6285D39-F59D-4885-AADD-34A4061166A4}"/>
              </a:ext>
            </a:extLst>
          </xdr:cNvPr>
          <xdr:cNvGrpSpPr/>
        </xdr:nvGrpSpPr>
        <xdr:grpSpPr>
          <a:xfrm>
            <a:off x="43427" y="583102"/>
            <a:ext cx="1840673" cy="337809"/>
            <a:chOff x="3864428" y="1426029"/>
            <a:chExt cx="1845128" cy="337457"/>
          </a:xfrm>
        </xdr:grpSpPr>
        <xdr:sp macro="" textlink="">
          <xdr:nvSpPr>
            <xdr:cNvPr id="398" name="Rectangle 397" hidden="1">
              <a:extLst>
                <a:ext uri="{FF2B5EF4-FFF2-40B4-BE49-F238E27FC236}">
                  <a16:creationId xmlns:a16="http://schemas.microsoft.com/office/drawing/2014/main" id="{F09036CE-D4D1-461E-AD27-6BC0E7197C3D}"/>
                </a:ext>
              </a:extLst>
            </xdr:cNvPr>
            <xdr:cNvSpPr/>
          </xdr:nvSpPr>
          <xdr:spPr>
            <a:xfrm>
              <a:off x="3864428" y="1458685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Importer un échantillon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399" name="Graphique 398" descr="Télécharger" hidden="1">
              <a:extLst>
                <a:ext uri="{FF2B5EF4-FFF2-40B4-BE49-F238E27FC236}">
                  <a16:creationId xmlns:a16="http://schemas.microsoft.com/office/drawing/2014/main" id="{2D7BAD8C-C2FB-4F18-A19D-FEA454ABDC0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2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4"/>
                </a:ext>
              </a:extLst>
            </a:blip>
            <a:stretch>
              <a:fillRect/>
            </a:stretch>
          </xdr:blipFill>
          <xdr:spPr>
            <a:xfrm rot="16200000">
              <a:off x="3869873" y="1426029"/>
              <a:ext cx="337457" cy="337457"/>
            </a:xfrm>
            <a:prstGeom prst="rect">
              <a:avLst/>
            </a:prstGeom>
          </xdr:spPr>
        </xdr:pic>
      </xdr:grpSp>
      <xdr:grpSp>
        <xdr:nvGrpSpPr>
          <xdr:cNvPr id="388" name="Groupe 387" hidden="1">
            <a:extLst>
              <a:ext uri="{FF2B5EF4-FFF2-40B4-BE49-F238E27FC236}">
                <a16:creationId xmlns:a16="http://schemas.microsoft.com/office/drawing/2014/main" id="{C8012BA8-9BAB-4BF3-A1CF-C9A32FAB9344}"/>
              </a:ext>
            </a:extLst>
          </xdr:cNvPr>
          <xdr:cNvGrpSpPr/>
        </xdr:nvGrpSpPr>
        <xdr:grpSpPr>
          <a:xfrm>
            <a:off x="32568" y="910015"/>
            <a:ext cx="1846102" cy="332359"/>
            <a:chOff x="3853543" y="1752600"/>
            <a:chExt cx="1850570" cy="332013"/>
          </a:xfrm>
        </xdr:grpSpPr>
        <xdr:sp macro="" textlink="">
          <xdr:nvSpPr>
            <xdr:cNvPr id="396" name="Rectangle 395" hidden="1">
              <a:extLst>
                <a:ext uri="{FF2B5EF4-FFF2-40B4-BE49-F238E27FC236}">
                  <a16:creationId xmlns:a16="http://schemas.microsoft.com/office/drawing/2014/main" id="{042A0277-4F9B-432A-9FF1-7D2FD6E02BF9}"/>
                </a:ext>
              </a:extLst>
            </xdr:cNvPr>
            <xdr:cNvSpPr/>
          </xdr:nvSpPr>
          <xdr:spPr>
            <a:xfrm>
              <a:off x="3858985" y="1785256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Livrer l'audit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397" name="Graphique 396" descr="Livraison" hidden="1">
              <a:extLst>
                <a:ext uri="{FF2B5EF4-FFF2-40B4-BE49-F238E27FC236}">
                  <a16:creationId xmlns:a16="http://schemas.microsoft.com/office/drawing/2014/main" id="{4F42FE65-7A90-418F-BFEF-C82304B7210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6"/>
                </a:ext>
              </a:extLst>
            </a:blip>
            <a:stretch>
              <a:fillRect/>
            </a:stretch>
          </xdr:blipFill>
          <xdr:spPr>
            <a:xfrm>
              <a:off x="3853543" y="1752600"/>
              <a:ext cx="321129" cy="321129"/>
            </a:xfrm>
            <a:prstGeom prst="rect">
              <a:avLst/>
            </a:prstGeom>
          </xdr:spPr>
        </xdr:pic>
      </xdr:grpSp>
      <xdr:grpSp>
        <xdr:nvGrpSpPr>
          <xdr:cNvPr id="389" name="Groupe 388" hidden="1">
            <a:extLst>
              <a:ext uri="{FF2B5EF4-FFF2-40B4-BE49-F238E27FC236}">
                <a16:creationId xmlns:a16="http://schemas.microsoft.com/office/drawing/2014/main" id="{4512BB3F-589C-4210-B9D6-1CE64026D7F2}"/>
              </a:ext>
            </a:extLst>
          </xdr:cNvPr>
          <xdr:cNvGrpSpPr/>
        </xdr:nvGrpSpPr>
        <xdr:grpSpPr>
          <a:xfrm>
            <a:off x="39687" y="1302161"/>
            <a:ext cx="1838658" cy="354078"/>
            <a:chOff x="39687" y="1230313"/>
            <a:chExt cx="1836965" cy="360000"/>
          </a:xfrm>
        </xdr:grpSpPr>
        <xdr:sp macro="" textlink="">
          <xdr:nvSpPr>
            <xdr:cNvPr id="394" name="Rectangle 393" hidden="1">
              <a:extLst>
                <a:ext uri="{FF2B5EF4-FFF2-40B4-BE49-F238E27FC236}">
                  <a16:creationId xmlns:a16="http://schemas.microsoft.com/office/drawing/2014/main" id="{999F5582-777A-4938-8C1A-7980B4E5435A}"/>
                </a:ext>
              </a:extLst>
            </xdr:cNvPr>
            <xdr:cNvSpPr/>
          </xdr:nvSpPr>
          <xdr:spPr>
            <a:xfrm>
              <a:off x="39687" y="1275670"/>
              <a:ext cx="1836965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Masquer des pages</a:t>
              </a:r>
            </a:p>
          </xdr:txBody>
        </xdr:sp>
        <xdr:pic>
          <xdr:nvPicPr>
            <xdr:cNvPr id="395" name="Graphique 394" descr="Dossier ouvert" hidden="1">
              <a:extLst>
                <a:ext uri="{FF2B5EF4-FFF2-40B4-BE49-F238E27FC236}">
                  <a16:creationId xmlns:a16="http://schemas.microsoft.com/office/drawing/2014/main" id="{2E5DE61A-CD1C-42BF-A6D5-84AF941D097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4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8"/>
                </a:ext>
              </a:extLst>
            </a:blip>
            <a:stretch>
              <a:fillRect/>
            </a:stretch>
          </xdr:blipFill>
          <xdr:spPr>
            <a:xfrm>
              <a:off x="39687" y="1230313"/>
              <a:ext cx="360000" cy="360000"/>
            </a:xfrm>
            <a:prstGeom prst="rect">
              <a:avLst/>
            </a:prstGeom>
          </xdr:spPr>
        </xdr:pic>
      </xdr:grpSp>
      <xdr:grpSp>
        <xdr:nvGrpSpPr>
          <xdr:cNvPr id="390" name="Groupe 389" hidden="1">
            <a:extLst>
              <a:ext uri="{FF2B5EF4-FFF2-40B4-BE49-F238E27FC236}">
                <a16:creationId xmlns:a16="http://schemas.microsoft.com/office/drawing/2014/main" id="{526659D1-0539-4610-93F2-1E542D675E58}"/>
              </a:ext>
            </a:extLst>
          </xdr:cNvPr>
          <xdr:cNvGrpSpPr/>
        </xdr:nvGrpSpPr>
        <xdr:grpSpPr>
          <a:xfrm>
            <a:off x="39687" y="1664764"/>
            <a:ext cx="1832988" cy="288898"/>
            <a:chOff x="39687" y="1598838"/>
            <a:chExt cx="1831295" cy="294822"/>
          </a:xfrm>
        </xdr:grpSpPr>
        <xdr:sp macro="" textlink="">
          <xdr:nvSpPr>
            <xdr:cNvPr id="392" name="Rectangle 391" hidden="1">
              <a:extLst>
                <a:ext uri="{FF2B5EF4-FFF2-40B4-BE49-F238E27FC236}">
                  <a16:creationId xmlns:a16="http://schemas.microsoft.com/office/drawing/2014/main" id="{FE589093-9254-4CA2-923B-7B8EB5446C25}"/>
                </a:ext>
              </a:extLst>
            </xdr:cNvPr>
            <xdr:cNvSpPr/>
          </xdr:nvSpPr>
          <xdr:spPr>
            <a:xfrm>
              <a:off x="39689" y="1598838"/>
              <a:ext cx="1831293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Filtrer les statuts</a:t>
              </a:r>
            </a:p>
          </xdr:txBody>
        </xdr:sp>
        <xdr:pic>
          <xdr:nvPicPr>
            <xdr:cNvPr id="393" name="Graphique 392" descr="Liste de contrôle" hidden="1">
              <a:extLst>
                <a:ext uri="{FF2B5EF4-FFF2-40B4-BE49-F238E27FC236}">
                  <a16:creationId xmlns:a16="http://schemas.microsoft.com/office/drawing/2014/main" id="{684CE732-6D8C-41A2-99F4-A7EB3488A93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10"/>
                </a:ext>
              </a:extLst>
            </a:blip>
            <a:stretch>
              <a:fillRect/>
            </a:stretch>
          </xdr:blipFill>
          <xdr:spPr>
            <a:xfrm>
              <a:off x="39687" y="1604508"/>
              <a:ext cx="270000" cy="270000"/>
            </a:xfrm>
            <a:prstGeom prst="rect">
              <a:avLst/>
            </a:prstGeom>
          </xdr:spPr>
        </xdr:pic>
      </xdr:grpSp>
      <xdr:cxnSp macro="">
        <xdr:nvCxnSpPr>
          <xdr:cNvPr id="391" name="Connecteur droit 390" hidden="1">
            <a:extLst>
              <a:ext uri="{FF2B5EF4-FFF2-40B4-BE49-F238E27FC236}">
                <a16:creationId xmlns:a16="http://schemas.microsoft.com/office/drawing/2014/main" id="{D090A85E-748D-4DE2-A6D6-F83312462627}"/>
              </a:ext>
            </a:extLst>
          </xdr:cNvPr>
          <xdr:cNvCxnSpPr/>
        </xdr:nvCxnSpPr>
        <xdr:spPr>
          <a:xfrm>
            <a:off x="45132" y="1285490"/>
            <a:ext cx="1816204" cy="5326"/>
          </a:xfrm>
          <a:prstGeom prst="line">
            <a:avLst/>
          </a:prstGeom>
          <a:ln cmpd="sng"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5444</xdr:colOff>
      <xdr:row>0</xdr:row>
      <xdr:rowOff>47636</xdr:rowOff>
    </xdr:from>
    <xdr:to>
      <xdr:col>1</xdr:col>
      <xdr:colOff>435429</xdr:colOff>
      <xdr:row>8</xdr:row>
      <xdr:rowOff>38797</xdr:rowOff>
    </xdr:to>
    <xdr:grpSp>
      <xdr:nvGrpSpPr>
        <xdr:cNvPr id="402" name="MenuPannel" hidden="1">
          <a:extLst>
            <a:ext uri="{FF2B5EF4-FFF2-40B4-BE49-F238E27FC236}">
              <a16:creationId xmlns:a16="http://schemas.microsoft.com/office/drawing/2014/main" id="{D0FA5730-015D-46BD-B069-C5294D5EEEFC}"/>
            </a:ext>
          </a:extLst>
        </xdr:cNvPr>
        <xdr:cNvGrpSpPr/>
      </xdr:nvGrpSpPr>
      <xdr:grpSpPr>
        <a:xfrm>
          <a:off x="5444" y="47636"/>
          <a:ext cx="1992085" cy="1553261"/>
          <a:chOff x="5444" y="255813"/>
          <a:chExt cx="1905785" cy="1731862"/>
        </a:xfrm>
      </xdr:grpSpPr>
      <xdr:sp macro="" textlink="">
        <xdr:nvSpPr>
          <xdr:cNvPr id="403" name="Rectangle 402" hidden="1">
            <a:extLst>
              <a:ext uri="{FF2B5EF4-FFF2-40B4-BE49-F238E27FC236}">
                <a16:creationId xmlns:a16="http://schemas.microsoft.com/office/drawing/2014/main" id="{CF7543F8-22BA-4246-BC7B-5DCC8893D520}"/>
              </a:ext>
            </a:extLst>
          </xdr:cNvPr>
          <xdr:cNvSpPr/>
        </xdr:nvSpPr>
        <xdr:spPr>
          <a:xfrm>
            <a:off x="5444" y="255813"/>
            <a:ext cx="1905785" cy="1731862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404" name="SelectionnerSchemaButton" hidden="1">
            <a:extLst>
              <a:ext uri="{FF2B5EF4-FFF2-40B4-BE49-F238E27FC236}">
                <a16:creationId xmlns:a16="http://schemas.microsoft.com/office/drawing/2014/main" id="{D013008A-4FDB-4990-A9E2-97C2D62A5D83}"/>
              </a:ext>
            </a:extLst>
          </xdr:cNvPr>
          <xdr:cNvGrpSpPr/>
        </xdr:nvGrpSpPr>
        <xdr:grpSpPr>
          <a:xfrm>
            <a:off x="48857" y="283432"/>
            <a:ext cx="1840673" cy="299670"/>
            <a:chOff x="4288972" y="3037114"/>
            <a:chExt cx="1845128" cy="299357"/>
          </a:xfrm>
        </xdr:grpSpPr>
        <xdr:sp macro="" textlink="">
          <xdr:nvSpPr>
            <xdr:cNvPr id="418" name="Rectangle 417" hidden="1">
              <a:extLst>
                <a:ext uri="{FF2B5EF4-FFF2-40B4-BE49-F238E27FC236}">
                  <a16:creationId xmlns:a16="http://schemas.microsoft.com/office/drawing/2014/main" id="{AE0313C5-25C8-41B3-B5BD-B89BC29D3887}"/>
                </a:ext>
              </a:extLst>
            </xdr:cNvPr>
            <xdr:cNvSpPr/>
          </xdr:nvSpPr>
          <xdr:spPr>
            <a:xfrm>
              <a:off x="4288972" y="3037114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Selectionner</a:t>
              </a:r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un schéma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419" name="Graphique 418" descr="Paramètres" hidden="1">
              <a:extLst>
                <a:ext uri="{FF2B5EF4-FFF2-40B4-BE49-F238E27FC236}">
                  <a16:creationId xmlns:a16="http://schemas.microsoft.com/office/drawing/2014/main" id="{AC701E3E-DE1E-4D34-A526-7B89EE7CBA6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2"/>
                </a:ext>
              </a:extLst>
            </a:blip>
            <a:stretch>
              <a:fillRect/>
            </a:stretch>
          </xdr:blipFill>
          <xdr:spPr>
            <a:xfrm>
              <a:off x="4316187" y="3053444"/>
              <a:ext cx="244928" cy="244928"/>
            </a:xfrm>
            <a:prstGeom prst="rect">
              <a:avLst/>
            </a:prstGeom>
          </xdr:spPr>
        </xdr:pic>
      </xdr:grpSp>
      <xdr:grpSp>
        <xdr:nvGrpSpPr>
          <xdr:cNvPr id="405" name="Groupe 404" hidden="1">
            <a:extLst>
              <a:ext uri="{FF2B5EF4-FFF2-40B4-BE49-F238E27FC236}">
                <a16:creationId xmlns:a16="http://schemas.microsoft.com/office/drawing/2014/main" id="{73AF0ADB-6107-42B4-8E2F-EDC975EE6A67}"/>
              </a:ext>
            </a:extLst>
          </xdr:cNvPr>
          <xdr:cNvGrpSpPr/>
        </xdr:nvGrpSpPr>
        <xdr:grpSpPr>
          <a:xfrm>
            <a:off x="43427" y="583102"/>
            <a:ext cx="1840673" cy="337809"/>
            <a:chOff x="3864428" y="1426029"/>
            <a:chExt cx="1845128" cy="337457"/>
          </a:xfrm>
        </xdr:grpSpPr>
        <xdr:sp macro="" textlink="">
          <xdr:nvSpPr>
            <xdr:cNvPr id="416" name="Rectangle 415" hidden="1">
              <a:extLst>
                <a:ext uri="{FF2B5EF4-FFF2-40B4-BE49-F238E27FC236}">
                  <a16:creationId xmlns:a16="http://schemas.microsoft.com/office/drawing/2014/main" id="{88823961-2749-4A5D-8334-1E70CAD3F447}"/>
                </a:ext>
              </a:extLst>
            </xdr:cNvPr>
            <xdr:cNvSpPr/>
          </xdr:nvSpPr>
          <xdr:spPr>
            <a:xfrm>
              <a:off x="3864428" y="1458685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Importer un échantillon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417" name="Graphique 416" descr="Télécharger" hidden="1">
              <a:extLst>
                <a:ext uri="{FF2B5EF4-FFF2-40B4-BE49-F238E27FC236}">
                  <a16:creationId xmlns:a16="http://schemas.microsoft.com/office/drawing/2014/main" id="{DBA25317-D455-4BD4-8C24-2A11C6BF950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2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4"/>
                </a:ext>
              </a:extLst>
            </a:blip>
            <a:stretch>
              <a:fillRect/>
            </a:stretch>
          </xdr:blipFill>
          <xdr:spPr>
            <a:xfrm rot="16200000">
              <a:off x="3869873" y="1426029"/>
              <a:ext cx="337457" cy="337457"/>
            </a:xfrm>
            <a:prstGeom prst="rect">
              <a:avLst/>
            </a:prstGeom>
          </xdr:spPr>
        </xdr:pic>
      </xdr:grpSp>
      <xdr:grpSp>
        <xdr:nvGrpSpPr>
          <xdr:cNvPr id="406" name="Groupe 405" hidden="1">
            <a:extLst>
              <a:ext uri="{FF2B5EF4-FFF2-40B4-BE49-F238E27FC236}">
                <a16:creationId xmlns:a16="http://schemas.microsoft.com/office/drawing/2014/main" id="{31BD61C7-779B-41F5-B836-3EF78A9B6253}"/>
              </a:ext>
            </a:extLst>
          </xdr:cNvPr>
          <xdr:cNvGrpSpPr/>
        </xdr:nvGrpSpPr>
        <xdr:grpSpPr>
          <a:xfrm>
            <a:off x="32568" y="910015"/>
            <a:ext cx="1846102" cy="332359"/>
            <a:chOff x="3853543" y="1752600"/>
            <a:chExt cx="1850570" cy="332013"/>
          </a:xfrm>
        </xdr:grpSpPr>
        <xdr:sp macro="" textlink="">
          <xdr:nvSpPr>
            <xdr:cNvPr id="414" name="Rectangle 413" hidden="1">
              <a:extLst>
                <a:ext uri="{FF2B5EF4-FFF2-40B4-BE49-F238E27FC236}">
                  <a16:creationId xmlns:a16="http://schemas.microsoft.com/office/drawing/2014/main" id="{EA0B6694-AF82-457F-ABBF-D7785182D56F}"/>
                </a:ext>
              </a:extLst>
            </xdr:cNvPr>
            <xdr:cNvSpPr/>
          </xdr:nvSpPr>
          <xdr:spPr>
            <a:xfrm>
              <a:off x="3858985" y="1785256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Livrer l'audit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415" name="Graphique 414" descr="Livraison" hidden="1">
              <a:extLst>
                <a:ext uri="{FF2B5EF4-FFF2-40B4-BE49-F238E27FC236}">
                  <a16:creationId xmlns:a16="http://schemas.microsoft.com/office/drawing/2014/main" id="{038CD9EF-AC45-48EB-BD29-28E859B9AAD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6"/>
                </a:ext>
              </a:extLst>
            </a:blip>
            <a:stretch>
              <a:fillRect/>
            </a:stretch>
          </xdr:blipFill>
          <xdr:spPr>
            <a:xfrm>
              <a:off x="3853543" y="1752600"/>
              <a:ext cx="321129" cy="321129"/>
            </a:xfrm>
            <a:prstGeom prst="rect">
              <a:avLst/>
            </a:prstGeom>
          </xdr:spPr>
        </xdr:pic>
      </xdr:grpSp>
      <xdr:grpSp>
        <xdr:nvGrpSpPr>
          <xdr:cNvPr id="407" name="Groupe 406" hidden="1">
            <a:extLst>
              <a:ext uri="{FF2B5EF4-FFF2-40B4-BE49-F238E27FC236}">
                <a16:creationId xmlns:a16="http://schemas.microsoft.com/office/drawing/2014/main" id="{C3DC025B-C7F7-4631-A23E-9BFF4C927DFD}"/>
              </a:ext>
            </a:extLst>
          </xdr:cNvPr>
          <xdr:cNvGrpSpPr/>
        </xdr:nvGrpSpPr>
        <xdr:grpSpPr>
          <a:xfrm>
            <a:off x="39687" y="1302161"/>
            <a:ext cx="1838658" cy="354078"/>
            <a:chOff x="39687" y="1230313"/>
            <a:chExt cx="1836965" cy="360000"/>
          </a:xfrm>
        </xdr:grpSpPr>
        <xdr:sp macro="" textlink="">
          <xdr:nvSpPr>
            <xdr:cNvPr id="412" name="Rectangle 411" hidden="1">
              <a:extLst>
                <a:ext uri="{FF2B5EF4-FFF2-40B4-BE49-F238E27FC236}">
                  <a16:creationId xmlns:a16="http://schemas.microsoft.com/office/drawing/2014/main" id="{A255C92F-541A-4AE6-ADA4-D7FB5CDFE377}"/>
                </a:ext>
              </a:extLst>
            </xdr:cNvPr>
            <xdr:cNvSpPr/>
          </xdr:nvSpPr>
          <xdr:spPr>
            <a:xfrm>
              <a:off x="39687" y="1275670"/>
              <a:ext cx="1836965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Masquer des pages</a:t>
              </a:r>
            </a:p>
          </xdr:txBody>
        </xdr:sp>
        <xdr:pic>
          <xdr:nvPicPr>
            <xdr:cNvPr id="413" name="Graphique 412" descr="Dossier ouvert" hidden="1">
              <a:extLst>
                <a:ext uri="{FF2B5EF4-FFF2-40B4-BE49-F238E27FC236}">
                  <a16:creationId xmlns:a16="http://schemas.microsoft.com/office/drawing/2014/main" id="{7E32092B-BF3E-4181-8CB3-F6CCF68C015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4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8"/>
                </a:ext>
              </a:extLst>
            </a:blip>
            <a:stretch>
              <a:fillRect/>
            </a:stretch>
          </xdr:blipFill>
          <xdr:spPr>
            <a:xfrm>
              <a:off x="39687" y="1230313"/>
              <a:ext cx="360000" cy="360000"/>
            </a:xfrm>
            <a:prstGeom prst="rect">
              <a:avLst/>
            </a:prstGeom>
          </xdr:spPr>
        </xdr:pic>
      </xdr:grpSp>
      <xdr:grpSp>
        <xdr:nvGrpSpPr>
          <xdr:cNvPr id="408" name="Groupe 407" hidden="1">
            <a:extLst>
              <a:ext uri="{FF2B5EF4-FFF2-40B4-BE49-F238E27FC236}">
                <a16:creationId xmlns:a16="http://schemas.microsoft.com/office/drawing/2014/main" id="{5FD0BCAB-5C2E-4C84-A680-C67F909E760A}"/>
              </a:ext>
            </a:extLst>
          </xdr:cNvPr>
          <xdr:cNvGrpSpPr/>
        </xdr:nvGrpSpPr>
        <xdr:grpSpPr>
          <a:xfrm>
            <a:off x="39687" y="1664764"/>
            <a:ext cx="1832988" cy="288898"/>
            <a:chOff x="39687" y="1598838"/>
            <a:chExt cx="1831295" cy="294822"/>
          </a:xfrm>
        </xdr:grpSpPr>
        <xdr:sp macro="" textlink="">
          <xdr:nvSpPr>
            <xdr:cNvPr id="410" name="Rectangle 409" hidden="1">
              <a:extLst>
                <a:ext uri="{FF2B5EF4-FFF2-40B4-BE49-F238E27FC236}">
                  <a16:creationId xmlns:a16="http://schemas.microsoft.com/office/drawing/2014/main" id="{6098AC72-176C-4C94-A7DC-C053272E697F}"/>
                </a:ext>
              </a:extLst>
            </xdr:cNvPr>
            <xdr:cNvSpPr/>
          </xdr:nvSpPr>
          <xdr:spPr>
            <a:xfrm>
              <a:off x="39689" y="1598838"/>
              <a:ext cx="1831293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Filtrer les statuts</a:t>
              </a:r>
            </a:p>
          </xdr:txBody>
        </xdr:sp>
        <xdr:pic>
          <xdr:nvPicPr>
            <xdr:cNvPr id="411" name="Graphique 410" descr="Liste de contrôle" hidden="1">
              <a:extLst>
                <a:ext uri="{FF2B5EF4-FFF2-40B4-BE49-F238E27FC236}">
                  <a16:creationId xmlns:a16="http://schemas.microsoft.com/office/drawing/2014/main" id="{A3953397-797A-450E-8C73-E317E9FFA4B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10"/>
                </a:ext>
              </a:extLst>
            </a:blip>
            <a:stretch>
              <a:fillRect/>
            </a:stretch>
          </xdr:blipFill>
          <xdr:spPr>
            <a:xfrm>
              <a:off x="39687" y="1604508"/>
              <a:ext cx="270000" cy="270000"/>
            </a:xfrm>
            <a:prstGeom prst="rect">
              <a:avLst/>
            </a:prstGeom>
          </xdr:spPr>
        </xdr:pic>
      </xdr:grpSp>
      <xdr:cxnSp macro="">
        <xdr:nvCxnSpPr>
          <xdr:cNvPr id="409" name="Connecteur droit 408" hidden="1">
            <a:extLst>
              <a:ext uri="{FF2B5EF4-FFF2-40B4-BE49-F238E27FC236}">
                <a16:creationId xmlns:a16="http://schemas.microsoft.com/office/drawing/2014/main" id="{F856CFAD-50C2-4AD3-A053-7682A2746BAD}"/>
              </a:ext>
            </a:extLst>
          </xdr:cNvPr>
          <xdr:cNvCxnSpPr/>
        </xdr:nvCxnSpPr>
        <xdr:spPr>
          <a:xfrm>
            <a:off x="45132" y="1285490"/>
            <a:ext cx="1816204" cy="5326"/>
          </a:xfrm>
          <a:prstGeom prst="line">
            <a:avLst/>
          </a:prstGeom>
          <a:ln cmpd="sng"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5444</xdr:colOff>
      <xdr:row>0</xdr:row>
      <xdr:rowOff>47636</xdr:rowOff>
    </xdr:from>
    <xdr:to>
      <xdr:col>1</xdr:col>
      <xdr:colOff>435429</xdr:colOff>
      <xdr:row>8</xdr:row>
      <xdr:rowOff>38797</xdr:rowOff>
    </xdr:to>
    <xdr:grpSp>
      <xdr:nvGrpSpPr>
        <xdr:cNvPr id="420" name="MenuPannel" hidden="1">
          <a:extLst>
            <a:ext uri="{FF2B5EF4-FFF2-40B4-BE49-F238E27FC236}">
              <a16:creationId xmlns:a16="http://schemas.microsoft.com/office/drawing/2014/main" id="{8EEB169F-7463-4FFB-A0E1-8DBDB9D3C3F5}"/>
            </a:ext>
          </a:extLst>
        </xdr:cNvPr>
        <xdr:cNvGrpSpPr/>
      </xdr:nvGrpSpPr>
      <xdr:grpSpPr>
        <a:xfrm>
          <a:off x="5444" y="47636"/>
          <a:ext cx="1992085" cy="1553261"/>
          <a:chOff x="5444" y="255813"/>
          <a:chExt cx="1905785" cy="1731862"/>
        </a:xfrm>
      </xdr:grpSpPr>
      <xdr:sp macro="" textlink="">
        <xdr:nvSpPr>
          <xdr:cNvPr id="421" name="Rectangle 420" hidden="1">
            <a:extLst>
              <a:ext uri="{FF2B5EF4-FFF2-40B4-BE49-F238E27FC236}">
                <a16:creationId xmlns:a16="http://schemas.microsoft.com/office/drawing/2014/main" id="{342E1593-7A73-491F-8D8F-822D9F285E07}"/>
              </a:ext>
            </a:extLst>
          </xdr:cNvPr>
          <xdr:cNvSpPr/>
        </xdr:nvSpPr>
        <xdr:spPr>
          <a:xfrm>
            <a:off x="5444" y="255813"/>
            <a:ext cx="1905785" cy="1731862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422" name="SelectionnerSchemaButton" hidden="1">
            <a:extLst>
              <a:ext uri="{FF2B5EF4-FFF2-40B4-BE49-F238E27FC236}">
                <a16:creationId xmlns:a16="http://schemas.microsoft.com/office/drawing/2014/main" id="{AF5675F3-6764-4E87-A6F6-D19D4165126D}"/>
              </a:ext>
            </a:extLst>
          </xdr:cNvPr>
          <xdr:cNvGrpSpPr/>
        </xdr:nvGrpSpPr>
        <xdr:grpSpPr>
          <a:xfrm>
            <a:off x="48857" y="283432"/>
            <a:ext cx="1840673" cy="299670"/>
            <a:chOff x="4288972" y="3037114"/>
            <a:chExt cx="1845128" cy="299357"/>
          </a:xfrm>
        </xdr:grpSpPr>
        <xdr:sp macro="" textlink="">
          <xdr:nvSpPr>
            <xdr:cNvPr id="436" name="Rectangle 435" hidden="1">
              <a:extLst>
                <a:ext uri="{FF2B5EF4-FFF2-40B4-BE49-F238E27FC236}">
                  <a16:creationId xmlns:a16="http://schemas.microsoft.com/office/drawing/2014/main" id="{7590F1CF-4081-4B30-88E3-9240388B39E6}"/>
                </a:ext>
              </a:extLst>
            </xdr:cNvPr>
            <xdr:cNvSpPr/>
          </xdr:nvSpPr>
          <xdr:spPr>
            <a:xfrm>
              <a:off x="4288972" y="3037114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Selectionner</a:t>
              </a:r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un schéma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437" name="Graphique 436" descr="Paramètres" hidden="1">
              <a:extLst>
                <a:ext uri="{FF2B5EF4-FFF2-40B4-BE49-F238E27FC236}">
                  <a16:creationId xmlns:a16="http://schemas.microsoft.com/office/drawing/2014/main" id="{495FED69-DB58-4102-A6EE-F6D9050CF27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2"/>
                </a:ext>
              </a:extLst>
            </a:blip>
            <a:stretch>
              <a:fillRect/>
            </a:stretch>
          </xdr:blipFill>
          <xdr:spPr>
            <a:xfrm>
              <a:off x="4316187" y="3053444"/>
              <a:ext cx="244928" cy="244928"/>
            </a:xfrm>
            <a:prstGeom prst="rect">
              <a:avLst/>
            </a:prstGeom>
          </xdr:spPr>
        </xdr:pic>
      </xdr:grpSp>
      <xdr:grpSp>
        <xdr:nvGrpSpPr>
          <xdr:cNvPr id="423" name="Groupe 422" hidden="1">
            <a:extLst>
              <a:ext uri="{FF2B5EF4-FFF2-40B4-BE49-F238E27FC236}">
                <a16:creationId xmlns:a16="http://schemas.microsoft.com/office/drawing/2014/main" id="{58FCB1E5-BCC0-41CF-A612-689E1D78C98A}"/>
              </a:ext>
            </a:extLst>
          </xdr:cNvPr>
          <xdr:cNvGrpSpPr/>
        </xdr:nvGrpSpPr>
        <xdr:grpSpPr>
          <a:xfrm>
            <a:off x="43427" y="583102"/>
            <a:ext cx="1840673" cy="337809"/>
            <a:chOff x="3864428" y="1426029"/>
            <a:chExt cx="1845128" cy="337457"/>
          </a:xfrm>
        </xdr:grpSpPr>
        <xdr:sp macro="" textlink="">
          <xdr:nvSpPr>
            <xdr:cNvPr id="434" name="Rectangle 433" hidden="1">
              <a:extLst>
                <a:ext uri="{FF2B5EF4-FFF2-40B4-BE49-F238E27FC236}">
                  <a16:creationId xmlns:a16="http://schemas.microsoft.com/office/drawing/2014/main" id="{9874ED58-E9A3-4B31-8177-A111D662E2A7}"/>
                </a:ext>
              </a:extLst>
            </xdr:cNvPr>
            <xdr:cNvSpPr/>
          </xdr:nvSpPr>
          <xdr:spPr>
            <a:xfrm>
              <a:off x="3864428" y="1458685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Importer un échantillon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435" name="Graphique 434" descr="Télécharger" hidden="1">
              <a:extLst>
                <a:ext uri="{FF2B5EF4-FFF2-40B4-BE49-F238E27FC236}">
                  <a16:creationId xmlns:a16="http://schemas.microsoft.com/office/drawing/2014/main" id="{BCB07FBF-9614-4546-BF94-E6411B3E9B8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2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4"/>
                </a:ext>
              </a:extLst>
            </a:blip>
            <a:stretch>
              <a:fillRect/>
            </a:stretch>
          </xdr:blipFill>
          <xdr:spPr>
            <a:xfrm rot="16200000">
              <a:off x="3869873" y="1426029"/>
              <a:ext cx="337457" cy="337457"/>
            </a:xfrm>
            <a:prstGeom prst="rect">
              <a:avLst/>
            </a:prstGeom>
          </xdr:spPr>
        </xdr:pic>
      </xdr:grpSp>
      <xdr:grpSp>
        <xdr:nvGrpSpPr>
          <xdr:cNvPr id="424" name="Groupe 423" hidden="1">
            <a:extLst>
              <a:ext uri="{FF2B5EF4-FFF2-40B4-BE49-F238E27FC236}">
                <a16:creationId xmlns:a16="http://schemas.microsoft.com/office/drawing/2014/main" id="{C3ECD4C2-FF6F-450A-8213-3B3EAC93C706}"/>
              </a:ext>
            </a:extLst>
          </xdr:cNvPr>
          <xdr:cNvGrpSpPr/>
        </xdr:nvGrpSpPr>
        <xdr:grpSpPr>
          <a:xfrm>
            <a:off x="32568" y="910015"/>
            <a:ext cx="1846102" cy="332359"/>
            <a:chOff x="3853543" y="1752600"/>
            <a:chExt cx="1850570" cy="332013"/>
          </a:xfrm>
        </xdr:grpSpPr>
        <xdr:sp macro="" textlink="">
          <xdr:nvSpPr>
            <xdr:cNvPr id="432" name="Rectangle 431" hidden="1">
              <a:extLst>
                <a:ext uri="{FF2B5EF4-FFF2-40B4-BE49-F238E27FC236}">
                  <a16:creationId xmlns:a16="http://schemas.microsoft.com/office/drawing/2014/main" id="{8265B6CE-E528-4AC9-8C48-8A33BA8CC064}"/>
                </a:ext>
              </a:extLst>
            </xdr:cNvPr>
            <xdr:cNvSpPr/>
          </xdr:nvSpPr>
          <xdr:spPr>
            <a:xfrm>
              <a:off x="3858985" y="1785256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Livrer l'audit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433" name="Graphique 432" descr="Livraison" hidden="1">
              <a:extLst>
                <a:ext uri="{FF2B5EF4-FFF2-40B4-BE49-F238E27FC236}">
                  <a16:creationId xmlns:a16="http://schemas.microsoft.com/office/drawing/2014/main" id="{B9A739D1-BC42-4A9F-A319-9948161C1F7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6"/>
                </a:ext>
              </a:extLst>
            </a:blip>
            <a:stretch>
              <a:fillRect/>
            </a:stretch>
          </xdr:blipFill>
          <xdr:spPr>
            <a:xfrm>
              <a:off x="3853543" y="1752600"/>
              <a:ext cx="321129" cy="321129"/>
            </a:xfrm>
            <a:prstGeom prst="rect">
              <a:avLst/>
            </a:prstGeom>
          </xdr:spPr>
        </xdr:pic>
      </xdr:grpSp>
      <xdr:grpSp>
        <xdr:nvGrpSpPr>
          <xdr:cNvPr id="425" name="Groupe 424" hidden="1">
            <a:extLst>
              <a:ext uri="{FF2B5EF4-FFF2-40B4-BE49-F238E27FC236}">
                <a16:creationId xmlns:a16="http://schemas.microsoft.com/office/drawing/2014/main" id="{F4A8F5C5-5A30-443E-9C11-D017F1E0FF18}"/>
              </a:ext>
            </a:extLst>
          </xdr:cNvPr>
          <xdr:cNvGrpSpPr/>
        </xdr:nvGrpSpPr>
        <xdr:grpSpPr>
          <a:xfrm>
            <a:off x="39687" y="1302161"/>
            <a:ext cx="1838658" cy="354078"/>
            <a:chOff x="39687" y="1230313"/>
            <a:chExt cx="1836965" cy="360000"/>
          </a:xfrm>
        </xdr:grpSpPr>
        <xdr:sp macro="" textlink="">
          <xdr:nvSpPr>
            <xdr:cNvPr id="430" name="Rectangle 429" hidden="1">
              <a:extLst>
                <a:ext uri="{FF2B5EF4-FFF2-40B4-BE49-F238E27FC236}">
                  <a16:creationId xmlns:a16="http://schemas.microsoft.com/office/drawing/2014/main" id="{65821A7A-4D53-41F4-8733-F56B2AF992F8}"/>
                </a:ext>
              </a:extLst>
            </xdr:cNvPr>
            <xdr:cNvSpPr/>
          </xdr:nvSpPr>
          <xdr:spPr>
            <a:xfrm>
              <a:off x="39687" y="1275670"/>
              <a:ext cx="1836965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Masquer des pages</a:t>
              </a:r>
            </a:p>
          </xdr:txBody>
        </xdr:sp>
        <xdr:pic>
          <xdr:nvPicPr>
            <xdr:cNvPr id="431" name="Graphique 430" descr="Dossier ouvert" hidden="1">
              <a:extLst>
                <a:ext uri="{FF2B5EF4-FFF2-40B4-BE49-F238E27FC236}">
                  <a16:creationId xmlns:a16="http://schemas.microsoft.com/office/drawing/2014/main" id="{64C15014-B800-4636-BA6B-944B44E3E69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4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8"/>
                </a:ext>
              </a:extLst>
            </a:blip>
            <a:stretch>
              <a:fillRect/>
            </a:stretch>
          </xdr:blipFill>
          <xdr:spPr>
            <a:xfrm>
              <a:off x="39687" y="1230313"/>
              <a:ext cx="360000" cy="360000"/>
            </a:xfrm>
            <a:prstGeom prst="rect">
              <a:avLst/>
            </a:prstGeom>
          </xdr:spPr>
        </xdr:pic>
      </xdr:grpSp>
      <xdr:grpSp>
        <xdr:nvGrpSpPr>
          <xdr:cNvPr id="426" name="Groupe 425" hidden="1">
            <a:extLst>
              <a:ext uri="{FF2B5EF4-FFF2-40B4-BE49-F238E27FC236}">
                <a16:creationId xmlns:a16="http://schemas.microsoft.com/office/drawing/2014/main" id="{A734FED0-4025-4151-94DD-B74D2796F904}"/>
              </a:ext>
            </a:extLst>
          </xdr:cNvPr>
          <xdr:cNvGrpSpPr/>
        </xdr:nvGrpSpPr>
        <xdr:grpSpPr>
          <a:xfrm>
            <a:off x="39687" y="1664764"/>
            <a:ext cx="1832988" cy="288898"/>
            <a:chOff x="39687" y="1598838"/>
            <a:chExt cx="1831295" cy="294822"/>
          </a:xfrm>
        </xdr:grpSpPr>
        <xdr:sp macro="" textlink="">
          <xdr:nvSpPr>
            <xdr:cNvPr id="428" name="Rectangle 427" hidden="1">
              <a:extLst>
                <a:ext uri="{FF2B5EF4-FFF2-40B4-BE49-F238E27FC236}">
                  <a16:creationId xmlns:a16="http://schemas.microsoft.com/office/drawing/2014/main" id="{29927661-B792-4E02-AA5D-490E8B9ADD35}"/>
                </a:ext>
              </a:extLst>
            </xdr:cNvPr>
            <xdr:cNvSpPr/>
          </xdr:nvSpPr>
          <xdr:spPr>
            <a:xfrm>
              <a:off x="39689" y="1598838"/>
              <a:ext cx="1831293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Filtrer les statuts</a:t>
              </a:r>
            </a:p>
          </xdr:txBody>
        </xdr:sp>
        <xdr:pic>
          <xdr:nvPicPr>
            <xdr:cNvPr id="429" name="Graphique 428" descr="Liste de contrôle" hidden="1">
              <a:extLst>
                <a:ext uri="{FF2B5EF4-FFF2-40B4-BE49-F238E27FC236}">
                  <a16:creationId xmlns:a16="http://schemas.microsoft.com/office/drawing/2014/main" id="{A1FEBF75-A88C-45EB-87F8-13E1B2836DF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10"/>
                </a:ext>
              </a:extLst>
            </a:blip>
            <a:stretch>
              <a:fillRect/>
            </a:stretch>
          </xdr:blipFill>
          <xdr:spPr>
            <a:xfrm>
              <a:off x="39687" y="1604508"/>
              <a:ext cx="270000" cy="270000"/>
            </a:xfrm>
            <a:prstGeom prst="rect">
              <a:avLst/>
            </a:prstGeom>
          </xdr:spPr>
        </xdr:pic>
      </xdr:grpSp>
      <xdr:cxnSp macro="">
        <xdr:nvCxnSpPr>
          <xdr:cNvPr id="427" name="Connecteur droit 426" hidden="1">
            <a:extLst>
              <a:ext uri="{FF2B5EF4-FFF2-40B4-BE49-F238E27FC236}">
                <a16:creationId xmlns:a16="http://schemas.microsoft.com/office/drawing/2014/main" id="{DE982A28-9C46-491E-9C36-4F352684E073}"/>
              </a:ext>
            </a:extLst>
          </xdr:cNvPr>
          <xdr:cNvCxnSpPr/>
        </xdr:nvCxnSpPr>
        <xdr:spPr>
          <a:xfrm>
            <a:off x="45132" y="1285490"/>
            <a:ext cx="1816204" cy="5326"/>
          </a:xfrm>
          <a:prstGeom prst="line">
            <a:avLst/>
          </a:prstGeom>
          <a:ln cmpd="sng"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40962</xdr:colOff>
      <xdr:row>0</xdr:row>
      <xdr:rowOff>35352</xdr:rowOff>
    </xdr:from>
    <xdr:to>
      <xdr:col>1</xdr:col>
      <xdr:colOff>465505</xdr:colOff>
      <xdr:row>0</xdr:row>
      <xdr:rowOff>280280</xdr:rowOff>
    </xdr:to>
    <xdr:sp macro="" textlink="">
      <xdr:nvSpPr>
        <xdr:cNvPr id="2" name="MenuButton">
          <a:extLst>
            <a:ext uri="{FF2B5EF4-FFF2-40B4-BE49-F238E27FC236}">
              <a16:creationId xmlns:a16="http://schemas.microsoft.com/office/drawing/2014/main" id="{B0166F5F-BB2A-534D-896F-E79893207952}"/>
            </a:ext>
          </a:extLst>
        </xdr:cNvPr>
        <xdr:cNvSpPr/>
      </xdr:nvSpPr>
      <xdr:spPr>
        <a:xfrm>
          <a:off x="40962" y="35352"/>
          <a:ext cx="1999343" cy="244928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>
              <a:solidFill>
                <a:schemeClr val="bg1"/>
              </a:solidFill>
            </a:rPr>
            <a:t>Menu</a:t>
          </a:r>
        </a:p>
      </xdr:txBody>
    </xdr:sp>
    <xdr:clientData/>
  </xdr:twoCellAnchor>
  <xdr:twoCellAnchor>
    <xdr:from>
      <xdr:col>0</xdr:col>
      <xdr:colOff>5444</xdr:colOff>
      <xdr:row>0</xdr:row>
      <xdr:rowOff>47636</xdr:rowOff>
    </xdr:from>
    <xdr:to>
      <xdr:col>1</xdr:col>
      <xdr:colOff>435429</xdr:colOff>
      <xdr:row>8</xdr:row>
      <xdr:rowOff>38797</xdr:rowOff>
    </xdr:to>
    <xdr:grpSp>
      <xdr:nvGrpSpPr>
        <xdr:cNvPr id="3" name="MenuPannel" hidden="1">
          <a:extLst>
            <a:ext uri="{FF2B5EF4-FFF2-40B4-BE49-F238E27FC236}">
              <a16:creationId xmlns:a16="http://schemas.microsoft.com/office/drawing/2014/main" id="{FC96A3F6-51DF-604D-8E39-08400891D667}"/>
            </a:ext>
          </a:extLst>
        </xdr:cNvPr>
        <xdr:cNvGrpSpPr/>
      </xdr:nvGrpSpPr>
      <xdr:grpSpPr>
        <a:xfrm>
          <a:off x="5444" y="47636"/>
          <a:ext cx="1992085" cy="1553261"/>
          <a:chOff x="5444" y="255813"/>
          <a:chExt cx="1905785" cy="1731862"/>
        </a:xfrm>
      </xdr:grpSpPr>
      <xdr:sp macro="" textlink="">
        <xdr:nvSpPr>
          <xdr:cNvPr id="4" name="Rectangle 3" hidden="1">
            <a:extLst>
              <a:ext uri="{FF2B5EF4-FFF2-40B4-BE49-F238E27FC236}">
                <a16:creationId xmlns:a16="http://schemas.microsoft.com/office/drawing/2014/main" id="{67B56B02-873A-69DC-062A-743AE7F37983}"/>
              </a:ext>
            </a:extLst>
          </xdr:cNvPr>
          <xdr:cNvSpPr/>
        </xdr:nvSpPr>
        <xdr:spPr>
          <a:xfrm>
            <a:off x="5444" y="255813"/>
            <a:ext cx="1905785" cy="1731862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5" name="SelectionnerSchemaButton" hidden="1">
            <a:extLst>
              <a:ext uri="{FF2B5EF4-FFF2-40B4-BE49-F238E27FC236}">
                <a16:creationId xmlns:a16="http://schemas.microsoft.com/office/drawing/2014/main" id="{3E533F2E-052C-F104-1538-43D719866670}"/>
              </a:ext>
            </a:extLst>
          </xdr:cNvPr>
          <xdr:cNvGrpSpPr/>
        </xdr:nvGrpSpPr>
        <xdr:grpSpPr>
          <a:xfrm>
            <a:off x="48857" y="283432"/>
            <a:ext cx="1840673" cy="299670"/>
            <a:chOff x="4288972" y="3037114"/>
            <a:chExt cx="1845128" cy="299357"/>
          </a:xfrm>
        </xdr:grpSpPr>
        <xdr:sp macro="" textlink="">
          <xdr:nvSpPr>
            <xdr:cNvPr id="19" name="Rectangle 18" hidden="1">
              <a:extLst>
                <a:ext uri="{FF2B5EF4-FFF2-40B4-BE49-F238E27FC236}">
                  <a16:creationId xmlns:a16="http://schemas.microsoft.com/office/drawing/2014/main" id="{D53ED12D-DDC7-1C30-08D1-22F6333888C0}"/>
                </a:ext>
              </a:extLst>
            </xdr:cNvPr>
            <xdr:cNvSpPr/>
          </xdr:nvSpPr>
          <xdr:spPr>
            <a:xfrm>
              <a:off x="4288972" y="3037114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Selectionner</a:t>
              </a:r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un schéma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20" name="Graphique 19" descr="Paramètres" hidden="1">
              <a:extLst>
                <a:ext uri="{FF2B5EF4-FFF2-40B4-BE49-F238E27FC236}">
                  <a16:creationId xmlns:a16="http://schemas.microsoft.com/office/drawing/2014/main" id="{C61D7782-D0BE-B51E-D006-7E688A415FD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2"/>
                </a:ext>
              </a:extLst>
            </a:blip>
            <a:stretch>
              <a:fillRect/>
            </a:stretch>
          </xdr:blipFill>
          <xdr:spPr>
            <a:xfrm>
              <a:off x="4316187" y="3053444"/>
              <a:ext cx="244928" cy="244928"/>
            </a:xfrm>
            <a:prstGeom prst="rect">
              <a:avLst/>
            </a:prstGeom>
          </xdr:spPr>
        </xdr:pic>
      </xdr:grpSp>
      <xdr:grpSp>
        <xdr:nvGrpSpPr>
          <xdr:cNvPr id="6" name="Groupe 5" hidden="1">
            <a:extLst>
              <a:ext uri="{FF2B5EF4-FFF2-40B4-BE49-F238E27FC236}">
                <a16:creationId xmlns:a16="http://schemas.microsoft.com/office/drawing/2014/main" id="{29E9F1B3-D579-F897-1D1D-36791121EB5F}"/>
              </a:ext>
            </a:extLst>
          </xdr:cNvPr>
          <xdr:cNvGrpSpPr/>
        </xdr:nvGrpSpPr>
        <xdr:grpSpPr>
          <a:xfrm>
            <a:off x="43427" y="583102"/>
            <a:ext cx="1840673" cy="337809"/>
            <a:chOff x="3864428" y="1426029"/>
            <a:chExt cx="1845128" cy="337457"/>
          </a:xfrm>
        </xdr:grpSpPr>
        <xdr:sp macro="" textlink="">
          <xdr:nvSpPr>
            <xdr:cNvPr id="17" name="Rectangle 16" hidden="1">
              <a:extLst>
                <a:ext uri="{FF2B5EF4-FFF2-40B4-BE49-F238E27FC236}">
                  <a16:creationId xmlns:a16="http://schemas.microsoft.com/office/drawing/2014/main" id="{72C37943-5672-458B-EF0E-F4CB5AD692E4}"/>
                </a:ext>
              </a:extLst>
            </xdr:cNvPr>
            <xdr:cNvSpPr/>
          </xdr:nvSpPr>
          <xdr:spPr>
            <a:xfrm>
              <a:off x="3864428" y="1458685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Importer un échantillon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18" name="Graphique 17" descr="Télécharger" hidden="1">
              <a:extLst>
                <a:ext uri="{FF2B5EF4-FFF2-40B4-BE49-F238E27FC236}">
                  <a16:creationId xmlns:a16="http://schemas.microsoft.com/office/drawing/2014/main" id="{684D3493-E698-B454-CE66-45E824F9DF4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2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4"/>
                </a:ext>
              </a:extLst>
            </a:blip>
            <a:stretch>
              <a:fillRect/>
            </a:stretch>
          </xdr:blipFill>
          <xdr:spPr>
            <a:xfrm rot="16200000">
              <a:off x="3869873" y="1426029"/>
              <a:ext cx="337457" cy="337457"/>
            </a:xfrm>
            <a:prstGeom prst="rect">
              <a:avLst/>
            </a:prstGeom>
          </xdr:spPr>
        </xdr:pic>
      </xdr:grpSp>
      <xdr:grpSp>
        <xdr:nvGrpSpPr>
          <xdr:cNvPr id="7" name="Groupe 6" hidden="1">
            <a:extLst>
              <a:ext uri="{FF2B5EF4-FFF2-40B4-BE49-F238E27FC236}">
                <a16:creationId xmlns:a16="http://schemas.microsoft.com/office/drawing/2014/main" id="{9ED5461D-A427-4431-F4F1-CA21E3C714F7}"/>
              </a:ext>
            </a:extLst>
          </xdr:cNvPr>
          <xdr:cNvGrpSpPr/>
        </xdr:nvGrpSpPr>
        <xdr:grpSpPr>
          <a:xfrm>
            <a:off x="32568" y="910015"/>
            <a:ext cx="1846102" cy="332359"/>
            <a:chOff x="3853543" y="1752600"/>
            <a:chExt cx="1850570" cy="332013"/>
          </a:xfrm>
        </xdr:grpSpPr>
        <xdr:sp macro="" textlink="">
          <xdr:nvSpPr>
            <xdr:cNvPr id="15" name="Rectangle 14" hidden="1">
              <a:extLst>
                <a:ext uri="{FF2B5EF4-FFF2-40B4-BE49-F238E27FC236}">
                  <a16:creationId xmlns:a16="http://schemas.microsoft.com/office/drawing/2014/main" id="{4693C96B-87F5-E10A-51E5-575266BFB3F8}"/>
                </a:ext>
              </a:extLst>
            </xdr:cNvPr>
            <xdr:cNvSpPr/>
          </xdr:nvSpPr>
          <xdr:spPr>
            <a:xfrm>
              <a:off x="3858985" y="1785256"/>
              <a:ext cx="1845128" cy="299357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       Livrer l'audit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16" name="Graphique 15" descr="Livraison" hidden="1">
              <a:extLst>
                <a:ext uri="{FF2B5EF4-FFF2-40B4-BE49-F238E27FC236}">
                  <a16:creationId xmlns:a16="http://schemas.microsoft.com/office/drawing/2014/main" id="{70B6D4C6-E8D8-A710-4A2E-3AFB347B7F0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6"/>
                </a:ext>
              </a:extLst>
            </a:blip>
            <a:stretch>
              <a:fillRect/>
            </a:stretch>
          </xdr:blipFill>
          <xdr:spPr>
            <a:xfrm>
              <a:off x="3853543" y="1752600"/>
              <a:ext cx="321129" cy="321129"/>
            </a:xfrm>
            <a:prstGeom prst="rect">
              <a:avLst/>
            </a:prstGeom>
          </xdr:spPr>
        </xdr:pic>
      </xdr:grpSp>
      <xdr:grpSp>
        <xdr:nvGrpSpPr>
          <xdr:cNvPr id="8" name="Groupe 7" hidden="1">
            <a:extLst>
              <a:ext uri="{FF2B5EF4-FFF2-40B4-BE49-F238E27FC236}">
                <a16:creationId xmlns:a16="http://schemas.microsoft.com/office/drawing/2014/main" id="{0DD20582-B17E-2C6D-46E4-36E5B18467BD}"/>
              </a:ext>
            </a:extLst>
          </xdr:cNvPr>
          <xdr:cNvGrpSpPr/>
        </xdr:nvGrpSpPr>
        <xdr:grpSpPr>
          <a:xfrm>
            <a:off x="39687" y="1302161"/>
            <a:ext cx="1838658" cy="354078"/>
            <a:chOff x="39687" y="1230313"/>
            <a:chExt cx="1836965" cy="360000"/>
          </a:xfrm>
        </xdr:grpSpPr>
        <xdr:sp macro="" textlink="">
          <xdr:nvSpPr>
            <xdr:cNvPr id="13" name="Rectangle 12" hidden="1">
              <a:extLst>
                <a:ext uri="{FF2B5EF4-FFF2-40B4-BE49-F238E27FC236}">
                  <a16:creationId xmlns:a16="http://schemas.microsoft.com/office/drawing/2014/main" id="{14B574A2-2B19-F377-FE9D-B70D667595F8}"/>
                </a:ext>
              </a:extLst>
            </xdr:cNvPr>
            <xdr:cNvSpPr/>
          </xdr:nvSpPr>
          <xdr:spPr>
            <a:xfrm>
              <a:off x="39687" y="1275670"/>
              <a:ext cx="1836965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Masquer des pages</a:t>
              </a:r>
            </a:p>
          </xdr:txBody>
        </xdr:sp>
        <xdr:pic>
          <xdr:nvPicPr>
            <xdr:cNvPr id="14" name="Graphique 13" descr="Dossier ouvert" hidden="1">
              <a:extLst>
                <a:ext uri="{FF2B5EF4-FFF2-40B4-BE49-F238E27FC236}">
                  <a16:creationId xmlns:a16="http://schemas.microsoft.com/office/drawing/2014/main" id="{111DD407-5611-DADA-EE59-B09406A6C36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4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8"/>
                </a:ext>
              </a:extLst>
            </a:blip>
            <a:stretch>
              <a:fillRect/>
            </a:stretch>
          </xdr:blipFill>
          <xdr:spPr>
            <a:xfrm>
              <a:off x="39687" y="1230313"/>
              <a:ext cx="360000" cy="360000"/>
            </a:xfrm>
            <a:prstGeom prst="rect">
              <a:avLst/>
            </a:prstGeom>
          </xdr:spPr>
        </xdr:pic>
      </xdr:grpSp>
      <xdr:grpSp>
        <xdr:nvGrpSpPr>
          <xdr:cNvPr id="9" name="Groupe 8" hidden="1">
            <a:extLst>
              <a:ext uri="{FF2B5EF4-FFF2-40B4-BE49-F238E27FC236}">
                <a16:creationId xmlns:a16="http://schemas.microsoft.com/office/drawing/2014/main" id="{A039E746-9AD8-5334-4704-BD9C0C864932}"/>
              </a:ext>
            </a:extLst>
          </xdr:cNvPr>
          <xdr:cNvGrpSpPr/>
        </xdr:nvGrpSpPr>
        <xdr:grpSpPr>
          <a:xfrm>
            <a:off x="39687" y="1664764"/>
            <a:ext cx="1832988" cy="288898"/>
            <a:chOff x="39687" y="1598838"/>
            <a:chExt cx="1831295" cy="294822"/>
          </a:xfrm>
        </xdr:grpSpPr>
        <xdr:sp macro="" textlink="">
          <xdr:nvSpPr>
            <xdr:cNvPr id="11" name="Rectangle 10" hidden="1">
              <a:extLst>
                <a:ext uri="{FF2B5EF4-FFF2-40B4-BE49-F238E27FC236}">
                  <a16:creationId xmlns:a16="http://schemas.microsoft.com/office/drawing/2014/main" id="{D1039845-B137-D69C-9F24-FEB572793578}"/>
                </a:ext>
              </a:extLst>
            </xdr:cNvPr>
            <xdr:cNvSpPr/>
          </xdr:nvSpPr>
          <xdr:spPr>
            <a:xfrm>
              <a:off x="39689" y="1598838"/>
              <a:ext cx="1831293" cy="29482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</a:t>
              </a:r>
              <a:r>
                <a:rPr lang="fr-FR" sz="1100">
                  <a:solidFill>
                    <a:schemeClr val="tx1"/>
                  </a:solidFill>
                </a:rPr>
                <a:t>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Filtrer les statuts</a:t>
              </a:r>
            </a:p>
          </xdr:txBody>
        </xdr:sp>
        <xdr:pic>
          <xdr:nvPicPr>
            <xdr:cNvPr id="12" name="Graphique 11" descr="Liste de contrôle" hidden="1">
              <a:extLst>
                <a:ext uri="{FF2B5EF4-FFF2-40B4-BE49-F238E27FC236}">
                  <a16:creationId xmlns:a16="http://schemas.microsoft.com/office/drawing/2014/main" id="{1385C255-6954-5279-AFE9-EE1FE8FACC1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10"/>
                </a:ext>
              </a:extLst>
            </a:blip>
            <a:stretch>
              <a:fillRect/>
            </a:stretch>
          </xdr:blipFill>
          <xdr:spPr>
            <a:xfrm>
              <a:off x="39687" y="1604508"/>
              <a:ext cx="270000" cy="270000"/>
            </a:xfrm>
            <a:prstGeom prst="rect">
              <a:avLst/>
            </a:prstGeom>
          </xdr:spPr>
        </xdr:pic>
      </xdr:grpSp>
      <xdr:cxnSp macro="">
        <xdr:nvCxnSpPr>
          <xdr:cNvPr id="10" name="Connecteur droit 9" hidden="1">
            <a:extLst>
              <a:ext uri="{FF2B5EF4-FFF2-40B4-BE49-F238E27FC236}">
                <a16:creationId xmlns:a16="http://schemas.microsoft.com/office/drawing/2014/main" id="{CAEF33E6-C093-E679-C4E3-0055C4859A48}"/>
              </a:ext>
            </a:extLst>
          </xdr:cNvPr>
          <xdr:cNvCxnSpPr/>
        </xdr:nvCxnSpPr>
        <xdr:spPr>
          <a:xfrm>
            <a:off x="45132" y="1285490"/>
            <a:ext cx="1816204" cy="5326"/>
          </a:xfrm>
          <a:prstGeom prst="line">
            <a:avLst/>
          </a:prstGeom>
          <a:ln cmpd="sng"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28115</xdr:colOff>
      <xdr:row>0</xdr:row>
      <xdr:rowOff>40108</xdr:rowOff>
    </xdr:from>
    <xdr:to>
      <xdr:col>3</xdr:col>
      <xdr:colOff>24063</xdr:colOff>
      <xdr:row>1</xdr:row>
      <xdr:rowOff>521370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47259D2-3827-264F-B583-401A0213D948}"/>
            </a:ext>
          </a:extLst>
        </xdr:cNvPr>
        <xdr:cNvSpPr txBox="1"/>
      </xdr:nvSpPr>
      <xdr:spPr>
        <a:xfrm>
          <a:off x="28115" y="40108"/>
          <a:ext cx="3221748" cy="7987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/>
            <a:t>Niveau de référence à reporter sur la déclaration d'accessibilité</a:t>
          </a:r>
        </a:p>
        <a:p>
          <a:r>
            <a:rPr lang="fr-FR" sz="1100"/>
            <a:t>Le niveau de référence est le niveau </a:t>
          </a:r>
          <a:r>
            <a:rPr lang="fr-FR" sz="1100" b="1"/>
            <a:t>AA</a:t>
          </a:r>
          <a:r>
            <a:rPr lang="fr-FR" sz="1100" b="1" baseline="0"/>
            <a:t> (Legal) </a:t>
          </a:r>
          <a:r>
            <a:rPr lang="fr-FR" sz="1100"/>
            <a:t/>
          </a:r>
          <a:br>
            <a:rPr lang="fr-FR" sz="1100"/>
          </a:br>
          <a:r>
            <a:rPr lang="fr-FR" sz="1100"/>
            <a:t>Les autres données sont indicatives</a:t>
          </a:r>
        </a:p>
      </xdr:txBody>
    </xdr:sp>
    <xdr:clientData/>
  </xdr:twoCellAnchor>
  <xdr:twoCellAnchor editAs="oneCell">
    <xdr:from>
      <xdr:col>6</xdr:col>
      <xdr:colOff>151560</xdr:colOff>
      <xdr:row>8</xdr:row>
      <xdr:rowOff>237240</xdr:rowOff>
    </xdr:from>
    <xdr:to>
      <xdr:col>6</xdr:col>
      <xdr:colOff>161640</xdr:colOff>
      <xdr:row>9</xdr:row>
      <xdr:rowOff>7833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D1AA2F5-C5AA-4140-B668-2CCDF9592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32657</xdr:colOff>
      <xdr:row>3</xdr:row>
      <xdr:rowOff>0</xdr:rowOff>
    </xdr:from>
    <xdr:to>
      <xdr:col>10</xdr:col>
      <xdr:colOff>174171</xdr:colOff>
      <xdr:row>28</xdr:row>
      <xdr:rowOff>0</xdr:rowOff>
    </xdr:to>
    <xdr:grpSp>
      <xdr:nvGrpSpPr>
        <xdr:cNvPr id="4" name="GraphResult">
          <a:extLst>
            <a:ext uri="{FF2B5EF4-FFF2-40B4-BE49-F238E27FC236}">
              <a16:creationId xmlns:a16="http://schemas.microsoft.com/office/drawing/2014/main" id="{0FE8D519-23A9-4543-B4B0-677D2CB1193A}"/>
            </a:ext>
          </a:extLst>
        </xdr:cNvPr>
        <xdr:cNvGrpSpPr/>
      </xdr:nvGrpSpPr>
      <xdr:grpSpPr>
        <a:xfrm>
          <a:off x="2861582" y="1009650"/>
          <a:ext cx="4208689" cy="4762500"/>
          <a:chOff x="3100710" y="930442"/>
          <a:chExt cx="4549082" cy="4772526"/>
        </a:xfrm>
      </xdr:grpSpPr>
      <xdr:graphicFrame macro="">
        <xdr:nvGraphicFramePr>
          <xdr:cNvPr id="5" name="Graphique 4">
            <a:extLst>
              <a:ext uri="{FF2B5EF4-FFF2-40B4-BE49-F238E27FC236}">
                <a16:creationId xmlns:a16="http://schemas.microsoft.com/office/drawing/2014/main" id="{786D35C8-06D2-C4CA-E879-5E8A7AE4A17E}"/>
              </a:ext>
            </a:extLst>
          </xdr:cNvPr>
          <xdr:cNvGraphicFramePr/>
        </xdr:nvGraphicFramePr>
        <xdr:xfrm>
          <a:off x="3103432" y="933163"/>
          <a:ext cx="2593187" cy="233140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CA396757-F065-8F91-89A5-EEC1D5340FC4}"/>
              </a:ext>
            </a:extLst>
          </xdr:cNvPr>
          <xdr:cNvGraphicFramePr>
            <a:graphicFrameLocks/>
          </xdr:cNvGraphicFramePr>
        </xdr:nvGraphicFramePr>
        <xdr:xfrm>
          <a:off x="5718610" y="930442"/>
          <a:ext cx="1925739" cy="233956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Thematique">
            <a:extLst>
              <a:ext uri="{FF2B5EF4-FFF2-40B4-BE49-F238E27FC236}">
                <a16:creationId xmlns:a16="http://schemas.microsoft.com/office/drawing/2014/main" id="{9E3FB182-624F-54BF-C4D2-830850459611}"/>
              </a:ext>
            </a:extLst>
          </xdr:cNvPr>
          <xdr:cNvGraphicFramePr>
            <a:graphicFrameLocks/>
          </xdr:cNvGraphicFramePr>
        </xdr:nvGraphicFramePr>
        <xdr:xfrm>
          <a:off x="3100710" y="3467961"/>
          <a:ext cx="4549082" cy="22350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16</xdr:col>
      <xdr:colOff>565771</xdr:colOff>
      <xdr:row>0</xdr:row>
      <xdr:rowOff>312248</xdr:rowOff>
    </xdr:from>
    <xdr:to>
      <xdr:col>20</xdr:col>
      <xdr:colOff>704944</xdr:colOff>
      <xdr:row>9</xdr:row>
      <xdr:rowOff>181620</xdr:rowOff>
    </xdr:to>
    <xdr:grpSp>
      <xdr:nvGrpSpPr>
        <xdr:cNvPr id="8" name="Groupe 7" hidden="1">
          <a:extLst>
            <a:ext uri="{FF2B5EF4-FFF2-40B4-BE49-F238E27FC236}">
              <a16:creationId xmlns:a16="http://schemas.microsoft.com/office/drawing/2014/main" id="{3303A596-946C-C64D-B145-1F26F4B75A00}"/>
            </a:ext>
          </a:extLst>
        </xdr:cNvPr>
        <xdr:cNvGrpSpPr/>
      </xdr:nvGrpSpPr>
      <xdr:grpSpPr>
        <a:xfrm>
          <a:off x="11148046" y="312248"/>
          <a:ext cx="1758423" cy="2050597"/>
          <a:chOff x="16329" y="272142"/>
          <a:chExt cx="1906669" cy="2019587"/>
        </a:xfrm>
      </xdr:grpSpPr>
      <xdr:sp macro="" textlink="">
        <xdr:nvSpPr>
          <xdr:cNvPr id="9" name="Rectangle 8" hidden="1">
            <a:extLst>
              <a:ext uri="{FF2B5EF4-FFF2-40B4-BE49-F238E27FC236}">
                <a16:creationId xmlns:a16="http://schemas.microsoft.com/office/drawing/2014/main" id="{CEBF3A62-1A99-D3ED-8644-51886D6E28C6}"/>
              </a:ext>
            </a:extLst>
          </xdr:cNvPr>
          <xdr:cNvSpPr/>
        </xdr:nvSpPr>
        <xdr:spPr>
          <a:xfrm>
            <a:off x="16329" y="272142"/>
            <a:ext cx="1906669" cy="2019587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0" name="Groupe 9" hidden="1">
            <a:extLst>
              <a:ext uri="{FF2B5EF4-FFF2-40B4-BE49-F238E27FC236}">
                <a16:creationId xmlns:a16="http://schemas.microsoft.com/office/drawing/2014/main" id="{9E7B164C-400A-9A58-224C-63C0A688FE2A}"/>
              </a:ext>
            </a:extLst>
          </xdr:cNvPr>
          <xdr:cNvGrpSpPr/>
        </xdr:nvGrpSpPr>
        <xdr:grpSpPr>
          <a:xfrm>
            <a:off x="48878" y="588689"/>
            <a:ext cx="1841572" cy="362005"/>
            <a:chOff x="48878" y="587829"/>
            <a:chExt cx="1838995" cy="360000"/>
          </a:xfrm>
        </xdr:grpSpPr>
        <xdr:sp macro="" textlink="">
          <xdr:nvSpPr>
            <xdr:cNvPr id="26" name="Rectangle 25" hidden="1">
              <a:extLst>
                <a:ext uri="{FF2B5EF4-FFF2-40B4-BE49-F238E27FC236}">
                  <a16:creationId xmlns:a16="http://schemas.microsoft.com/office/drawing/2014/main" id="{1A602A14-172E-D178-3E3E-5001E9159D23}"/>
                </a:ext>
              </a:extLst>
            </xdr:cNvPr>
            <xdr:cNvSpPr/>
          </xdr:nvSpPr>
          <xdr:spPr>
            <a:xfrm>
              <a:off x="48878" y="626332"/>
              <a:ext cx="1838995" cy="303795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Tableau</a:t>
              </a:r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des résultats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27" name="Graphique 26" descr="Tableau" hidden="1">
              <a:extLst>
                <a:ext uri="{FF2B5EF4-FFF2-40B4-BE49-F238E27FC236}">
                  <a16:creationId xmlns:a16="http://schemas.microsoft.com/office/drawing/2014/main" id="{03AC5944-2D93-8367-A044-C4A140FB053A}"/>
                </a:ext>
              </a:extLst>
            </xdr:cNvPr>
            <xdr:cNvPicPr>
              <a:picLocks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6"/>
                </a:ext>
              </a:extLst>
            </a:blip>
            <a:stretch>
              <a:fillRect/>
            </a:stretch>
          </xdr:blipFill>
          <xdr:spPr>
            <a:xfrm>
              <a:off x="54466" y="587829"/>
              <a:ext cx="234005" cy="360000"/>
            </a:xfrm>
            <a:prstGeom prst="rect">
              <a:avLst/>
            </a:prstGeom>
          </xdr:spPr>
        </xdr:pic>
      </xdr:grpSp>
      <xdr:grpSp>
        <xdr:nvGrpSpPr>
          <xdr:cNvPr id="11" name="Groupe 10" hidden="1">
            <a:extLst>
              <a:ext uri="{FF2B5EF4-FFF2-40B4-BE49-F238E27FC236}">
                <a16:creationId xmlns:a16="http://schemas.microsoft.com/office/drawing/2014/main" id="{2F5B7B21-B0C8-5983-071F-6939A66681F3}"/>
              </a:ext>
            </a:extLst>
          </xdr:cNvPr>
          <xdr:cNvGrpSpPr/>
        </xdr:nvGrpSpPr>
        <xdr:grpSpPr>
          <a:xfrm>
            <a:off x="27179" y="299760"/>
            <a:ext cx="1863198" cy="304655"/>
            <a:chOff x="2672443" y="87489"/>
            <a:chExt cx="1860621" cy="303795"/>
          </a:xfrm>
        </xdr:grpSpPr>
        <xdr:sp macro="" textlink="">
          <xdr:nvSpPr>
            <xdr:cNvPr id="24" name="Rectangle 23" hidden="1">
              <a:extLst>
                <a:ext uri="{FF2B5EF4-FFF2-40B4-BE49-F238E27FC236}">
                  <a16:creationId xmlns:a16="http://schemas.microsoft.com/office/drawing/2014/main" id="{9F785182-D55D-3F96-CB88-F086257ABC57}"/>
                </a:ext>
              </a:extLst>
            </xdr:cNvPr>
            <xdr:cNvSpPr/>
          </xdr:nvSpPr>
          <xdr:spPr>
            <a:xfrm>
              <a:off x="2694069" y="87489"/>
              <a:ext cx="1838995" cy="303795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Echantillon</a:t>
              </a:r>
            </a:p>
          </xdr:txBody>
        </xdr:sp>
        <xdr:pic>
          <xdr:nvPicPr>
            <xdr:cNvPr id="25" name="Graphique 24" descr="Liste" hidden="1">
              <a:extLst>
                <a:ext uri="{FF2B5EF4-FFF2-40B4-BE49-F238E27FC236}">
                  <a16:creationId xmlns:a16="http://schemas.microsoft.com/office/drawing/2014/main" id="{204E5CC1-2CDE-7492-F854-9C93F7DA707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8"/>
                </a:ext>
              </a:extLst>
            </a:blip>
            <a:stretch>
              <a:fillRect/>
            </a:stretch>
          </xdr:blipFill>
          <xdr:spPr>
            <a:xfrm>
              <a:off x="2672443" y="97971"/>
              <a:ext cx="270000" cy="270000"/>
            </a:xfrm>
            <a:prstGeom prst="rect">
              <a:avLst/>
            </a:prstGeom>
          </xdr:spPr>
        </xdr:pic>
      </xdr:grpSp>
      <xdr:grpSp>
        <xdr:nvGrpSpPr>
          <xdr:cNvPr id="12" name="Groupe 11" hidden="1">
            <a:extLst>
              <a:ext uri="{FF2B5EF4-FFF2-40B4-BE49-F238E27FC236}">
                <a16:creationId xmlns:a16="http://schemas.microsoft.com/office/drawing/2014/main" id="{24A946DF-1FB1-31F1-D248-48BF871B421F}"/>
              </a:ext>
            </a:extLst>
          </xdr:cNvPr>
          <xdr:cNvGrpSpPr/>
        </xdr:nvGrpSpPr>
        <xdr:grpSpPr>
          <a:xfrm>
            <a:off x="46229" y="955769"/>
            <a:ext cx="1846870" cy="302648"/>
            <a:chOff x="2884714" y="152803"/>
            <a:chExt cx="1844293" cy="303795"/>
          </a:xfrm>
        </xdr:grpSpPr>
        <xdr:sp macro="" textlink="">
          <xdr:nvSpPr>
            <xdr:cNvPr id="22" name="Rectangle 21" hidden="1">
              <a:extLst>
                <a:ext uri="{FF2B5EF4-FFF2-40B4-BE49-F238E27FC236}">
                  <a16:creationId xmlns:a16="http://schemas.microsoft.com/office/drawing/2014/main" id="{BF3095F3-71A7-2BE5-6E58-DC0D7A752D48}"/>
                </a:ext>
              </a:extLst>
            </xdr:cNvPr>
            <xdr:cNvSpPr/>
          </xdr:nvSpPr>
          <xdr:spPr>
            <a:xfrm>
              <a:off x="2890012" y="152803"/>
              <a:ext cx="1838995" cy="303795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Graphique des résultats</a:t>
              </a:r>
            </a:p>
          </xdr:txBody>
        </xdr:sp>
        <xdr:pic>
          <xdr:nvPicPr>
            <xdr:cNvPr id="23" name="Graphique 22" descr="Graphique en secteurs" hidden="1">
              <a:extLst>
                <a:ext uri="{FF2B5EF4-FFF2-40B4-BE49-F238E27FC236}">
                  <a16:creationId xmlns:a16="http://schemas.microsoft.com/office/drawing/2014/main" id="{6FB4B364-63A5-24C4-9CF8-0968C1F40C6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10"/>
                </a:ext>
              </a:extLst>
            </a:blip>
            <a:stretch>
              <a:fillRect/>
            </a:stretch>
          </xdr:blipFill>
          <xdr:spPr>
            <a:xfrm>
              <a:off x="2884714" y="157843"/>
              <a:ext cx="270000" cy="270000"/>
            </a:xfrm>
            <a:prstGeom prst="rect">
              <a:avLst/>
            </a:prstGeom>
          </xdr:spPr>
        </xdr:pic>
      </xdr:grpSp>
      <xdr:grpSp>
        <xdr:nvGrpSpPr>
          <xdr:cNvPr id="13" name="Groupe 12" hidden="1">
            <a:extLst>
              <a:ext uri="{FF2B5EF4-FFF2-40B4-BE49-F238E27FC236}">
                <a16:creationId xmlns:a16="http://schemas.microsoft.com/office/drawing/2014/main" id="{0EA37933-3BDB-ACE1-40F2-36FE449C656A}"/>
              </a:ext>
            </a:extLst>
          </xdr:cNvPr>
          <xdr:cNvGrpSpPr/>
        </xdr:nvGrpSpPr>
        <xdr:grpSpPr>
          <a:xfrm>
            <a:off x="35057" y="1275468"/>
            <a:ext cx="1857755" cy="301503"/>
            <a:chOff x="2618013" y="114703"/>
            <a:chExt cx="1855178" cy="303795"/>
          </a:xfrm>
        </xdr:grpSpPr>
        <xdr:sp macro="" textlink="">
          <xdr:nvSpPr>
            <xdr:cNvPr id="20" name="Rectangle 19" hidden="1">
              <a:extLst>
                <a:ext uri="{FF2B5EF4-FFF2-40B4-BE49-F238E27FC236}">
                  <a16:creationId xmlns:a16="http://schemas.microsoft.com/office/drawing/2014/main" id="{8E66AA5D-7244-C637-978B-E97057A4C237}"/>
                </a:ext>
              </a:extLst>
            </xdr:cNvPr>
            <xdr:cNvSpPr/>
          </xdr:nvSpPr>
          <xdr:spPr>
            <a:xfrm>
              <a:off x="2634196" y="114703"/>
              <a:ext cx="1838995" cy="303795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Ins="0" rtlCol="0" anchor="t"/>
            <a:lstStyle/>
            <a:p>
              <a:pPr algn="l"/>
              <a:r>
                <a:rPr lang="fr-FR" sz="1100"/>
                <a:t>     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Tableau</a:t>
              </a:r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des thématiques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21" name="Graphique 20" descr="Liste" hidden="1">
              <a:extLst>
                <a:ext uri="{FF2B5EF4-FFF2-40B4-BE49-F238E27FC236}">
                  <a16:creationId xmlns:a16="http://schemas.microsoft.com/office/drawing/2014/main" id="{DB5EB2FA-9699-5F25-C895-7D3BDD7B33A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12"/>
                </a:ext>
              </a:extLst>
            </a:blip>
            <a:stretch>
              <a:fillRect/>
            </a:stretch>
          </xdr:blipFill>
          <xdr:spPr>
            <a:xfrm>
              <a:off x="2618013" y="125186"/>
              <a:ext cx="270000" cy="270000"/>
            </a:xfrm>
            <a:prstGeom prst="rect">
              <a:avLst/>
            </a:prstGeom>
          </xdr:spPr>
        </xdr:pic>
      </xdr:grpSp>
      <xdr:grpSp>
        <xdr:nvGrpSpPr>
          <xdr:cNvPr id="14" name="Groupe 13" hidden="1">
            <a:extLst>
              <a:ext uri="{FF2B5EF4-FFF2-40B4-BE49-F238E27FC236}">
                <a16:creationId xmlns:a16="http://schemas.microsoft.com/office/drawing/2014/main" id="{4B296773-3AF5-3FAC-51A7-AF89A96C00AC}"/>
              </a:ext>
            </a:extLst>
          </xdr:cNvPr>
          <xdr:cNvGrpSpPr/>
        </xdr:nvGrpSpPr>
        <xdr:grpSpPr>
          <a:xfrm>
            <a:off x="43150" y="1596591"/>
            <a:ext cx="1841572" cy="303223"/>
            <a:chOff x="2944440" y="114702"/>
            <a:chExt cx="1838995" cy="303795"/>
          </a:xfrm>
        </xdr:grpSpPr>
        <xdr:sp macro="" textlink="">
          <xdr:nvSpPr>
            <xdr:cNvPr id="18" name="Rectangle 17" hidden="1">
              <a:extLst>
                <a:ext uri="{FF2B5EF4-FFF2-40B4-BE49-F238E27FC236}">
                  <a16:creationId xmlns:a16="http://schemas.microsoft.com/office/drawing/2014/main" id="{8C0F9BA9-738C-EF54-BB0F-EB26D5A0D4BE}"/>
                </a:ext>
              </a:extLst>
            </xdr:cNvPr>
            <xdr:cNvSpPr/>
          </xdr:nvSpPr>
          <xdr:spPr>
            <a:xfrm>
              <a:off x="2944440" y="114702"/>
              <a:ext cx="1838995" cy="303795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Graphique</a:t>
              </a:r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thématiques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19" name="Graphique 18" descr="Graphique à barres" hidden="1">
              <a:extLst>
                <a:ext uri="{FF2B5EF4-FFF2-40B4-BE49-F238E27FC236}">
                  <a16:creationId xmlns:a16="http://schemas.microsoft.com/office/drawing/2014/main" id="{C8B8B8F8-FE61-C3DF-8C40-67E3C582AAB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14"/>
                </a:ext>
              </a:extLst>
            </a:blip>
            <a:stretch>
              <a:fillRect/>
            </a:stretch>
          </xdr:blipFill>
          <xdr:spPr>
            <a:xfrm>
              <a:off x="2950029" y="119743"/>
              <a:ext cx="270000" cy="270000"/>
            </a:xfrm>
            <a:prstGeom prst="rect">
              <a:avLst/>
            </a:prstGeom>
          </xdr:spPr>
        </xdr:pic>
      </xdr:grpSp>
      <xdr:grpSp>
        <xdr:nvGrpSpPr>
          <xdr:cNvPr id="15" name="Groupe 14" hidden="1">
            <a:extLst>
              <a:ext uri="{FF2B5EF4-FFF2-40B4-BE49-F238E27FC236}">
                <a16:creationId xmlns:a16="http://schemas.microsoft.com/office/drawing/2014/main" id="{61656B4F-66E7-B34D-27CF-FBE707B64B60}"/>
              </a:ext>
            </a:extLst>
          </xdr:cNvPr>
          <xdr:cNvGrpSpPr/>
        </xdr:nvGrpSpPr>
        <xdr:grpSpPr>
          <a:xfrm>
            <a:off x="43149" y="1889245"/>
            <a:ext cx="1841572" cy="362005"/>
            <a:chOff x="48878" y="587829"/>
            <a:chExt cx="1838995" cy="360000"/>
          </a:xfrm>
        </xdr:grpSpPr>
        <xdr:sp macro="" textlink="">
          <xdr:nvSpPr>
            <xdr:cNvPr id="16" name="Rectangle 15" hidden="1">
              <a:extLst>
                <a:ext uri="{FF2B5EF4-FFF2-40B4-BE49-F238E27FC236}">
                  <a16:creationId xmlns:a16="http://schemas.microsoft.com/office/drawing/2014/main" id="{371082A8-D44C-C3D0-95D4-9CD723B11733}"/>
                </a:ext>
              </a:extLst>
            </xdr:cNvPr>
            <xdr:cNvSpPr/>
          </xdr:nvSpPr>
          <xdr:spPr>
            <a:xfrm>
              <a:off x="48878" y="626332"/>
              <a:ext cx="1838995" cy="303795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fr-FR" sz="1100"/>
                <a:t>        </a:t>
              </a:r>
              <a:r>
                <a:rPr lang="fr-FR" sz="1100">
                  <a:solidFill>
                    <a:schemeClr val="accent1">
                      <a:lumMod val="50000"/>
                    </a:schemeClr>
                  </a:solidFill>
                </a:rPr>
                <a:t>Tableau</a:t>
              </a:r>
              <a:r>
                <a:rPr lang="fr-FR" sz="1100" baseline="0">
                  <a:solidFill>
                    <a:schemeClr val="accent1">
                      <a:lumMod val="50000"/>
                    </a:schemeClr>
                  </a:solidFill>
                </a:rPr>
                <a:t> Moyenne Page</a:t>
              </a:r>
              <a:endParaRPr lang="fr-FR" sz="1100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pic>
          <xdr:nvPicPr>
            <xdr:cNvPr id="17" name="Graphique 16" descr="Tableau" hidden="1">
              <a:extLst>
                <a:ext uri="{FF2B5EF4-FFF2-40B4-BE49-F238E27FC236}">
                  <a16:creationId xmlns:a16="http://schemas.microsoft.com/office/drawing/2014/main" id="{687519D4-3298-465A-A2DA-D011D0164802}"/>
                </a:ext>
              </a:extLst>
            </xdr:cNvPr>
            <xdr:cNvPicPr>
              <a:picLocks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xmlns="" r:embed="rId6"/>
                </a:ext>
              </a:extLst>
            </a:blip>
            <a:stretch>
              <a:fillRect/>
            </a:stretch>
          </xdr:blipFill>
          <xdr:spPr>
            <a:xfrm>
              <a:off x="54466" y="587829"/>
              <a:ext cx="234005" cy="360000"/>
            </a:xfrm>
            <a:prstGeom prst="rect">
              <a:avLst/>
            </a:prstGeom>
          </xdr:spPr>
        </xdr:pic>
      </xdr:grp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0.23329</cdr:x>
      <cdr:y>0</cdr:y>
    </cdr:from>
    <cdr:to>
      <cdr:x>0.23329</cdr:x>
      <cdr:y>0</cdr:y>
    </cdr:to>
    <cdr:grpSp>
      <cdr:nvGrpSpPr>
        <cdr:cNvPr id="6" name="Groupe 5">
          <a:extLst xmlns:a="http://schemas.openxmlformats.org/drawingml/2006/main">
            <a:ext uri="{FF2B5EF4-FFF2-40B4-BE49-F238E27FC236}">
              <a16:creationId xmlns:a16="http://schemas.microsoft.com/office/drawing/2014/main" id="{5525A630-44C0-457C-ACB3-CD9774A2031C}"/>
            </a:ext>
          </a:extLst>
        </cdr:cNvPr>
        <cdr:cNvGrpSpPr/>
      </cdr:nvGrpSpPr>
      <cdr:grpSpPr>
        <a:xfrm xmlns:a="http://schemas.openxmlformats.org/drawingml/2006/main">
          <a:off x="559697" y="0"/>
          <a:ext cx="0" cy="0"/>
          <a:chOff x="559697" y="0"/>
          <a:chExt cx="0" cy="0"/>
        </a:xfrm>
      </cdr:grpSpPr>
    </cdr:grpSp>
  </cdr:relSizeAnchor>
  <cdr:relSizeAnchor xmlns:cdr="http://schemas.openxmlformats.org/drawingml/2006/chartDrawing">
    <cdr:from>
      <cdr:x>0.34761</cdr:x>
      <cdr:y>0.79795</cdr:y>
    </cdr:from>
    <cdr:to>
      <cdr:x>0.90785</cdr:x>
      <cdr:y>0.88182</cdr:y>
    </cdr:to>
    <cdr:grpSp>
      <cdr:nvGrpSpPr>
        <cdr:cNvPr id="19" name="Groupe 18">
          <a:extLst xmlns:a="http://schemas.openxmlformats.org/drawingml/2006/main">
            <a:ext uri="{FF2B5EF4-FFF2-40B4-BE49-F238E27FC236}">
              <a16:creationId xmlns:a16="http://schemas.microsoft.com/office/drawing/2014/main" id="{58166D26-D970-4D3C-8D6A-10BD62607A90}"/>
            </a:ext>
          </a:extLst>
        </cdr:cNvPr>
        <cdr:cNvGrpSpPr/>
      </cdr:nvGrpSpPr>
      <cdr:grpSpPr>
        <a:xfrm xmlns:a="http://schemas.openxmlformats.org/drawingml/2006/main">
          <a:off x="833967" y="1856436"/>
          <a:ext cx="1344099" cy="195124"/>
          <a:chOff x="779444" y="1699794"/>
          <a:chExt cx="1406923" cy="209974"/>
        </a:xfrm>
      </cdr:grpSpPr>
      <cdr:sp macro="" textlink="">
        <cdr:nvSpPr>
          <cdr:cNvPr id="3" name="ZoneTexte 2">
            <a:extLst xmlns:a="http://schemas.openxmlformats.org/drawingml/2006/main">
              <a:ext uri="{FF2B5EF4-FFF2-40B4-BE49-F238E27FC236}">
                <a16:creationId xmlns:a16="http://schemas.microsoft.com/office/drawing/2014/main" id="{93BAC13C-C97D-4B72-8F02-E4459D918D74}"/>
              </a:ext>
            </a:extLst>
          </cdr:cNvPr>
          <cdr:cNvSpPr txBox="1"/>
        </cdr:nvSpPr>
        <cdr:spPr>
          <a:xfrm xmlns:a="http://schemas.openxmlformats.org/drawingml/2006/main">
            <a:off x="779444" y="1705247"/>
            <a:ext cx="166287" cy="20270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0" rIns="0" rtlCol="0"/>
          <a:lstStyle xmlns:a="http://schemas.openxmlformats.org/drawingml/2006/main"/>
          <a:p xmlns:a="http://schemas.openxmlformats.org/drawingml/2006/main">
            <a:r>
              <a:rPr lang="fr-FR" sz="800" b="1">
                <a:solidFill>
                  <a:schemeClr val="bg1"/>
                </a:solidFill>
              </a:rPr>
              <a:t>C</a:t>
            </a:r>
          </a:p>
        </cdr:txBody>
      </cdr:sp>
      <cdr:sp macro="" textlink="">
        <cdr:nvSpPr>
          <cdr:cNvPr id="13" name="ZoneTexte 12">
            <a:extLst xmlns:a="http://schemas.openxmlformats.org/drawingml/2006/main">
              <a:ext uri="{FF2B5EF4-FFF2-40B4-BE49-F238E27FC236}">
                <a16:creationId xmlns:a16="http://schemas.microsoft.com/office/drawing/2014/main" id="{57AA50F6-41A0-4154-BE12-0F36757B9FC2}"/>
              </a:ext>
            </a:extLst>
          </cdr:cNvPr>
          <cdr:cNvSpPr txBox="1"/>
        </cdr:nvSpPr>
        <cdr:spPr>
          <a:xfrm xmlns:a="http://schemas.openxmlformats.org/drawingml/2006/main">
            <a:off x="911990" y="1703980"/>
            <a:ext cx="166287" cy="20270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0" rIns="0" rtlCol="0"/>
          <a:lstStyle xmlns:a="http://schemas.openxmlformats.org/drawingml/2006/main"/>
          <a:p xmlns:a="http://schemas.openxmlformats.org/drawingml/2006/main">
            <a:r>
              <a:rPr lang="fr-FR" sz="800" b="1">
                <a:solidFill>
                  <a:schemeClr val="bg1"/>
                </a:solidFill>
              </a:rPr>
              <a:t>NC</a:t>
            </a:r>
          </a:p>
        </cdr:txBody>
      </cdr:sp>
      <cdr:sp macro="" textlink="">
        <cdr:nvSpPr>
          <cdr:cNvPr id="15" name="ZoneTexte 14">
            <a:extLst xmlns:a="http://schemas.openxmlformats.org/drawingml/2006/main">
              <a:ext uri="{FF2B5EF4-FFF2-40B4-BE49-F238E27FC236}">
                <a16:creationId xmlns:a16="http://schemas.microsoft.com/office/drawing/2014/main" id="{CE151D7F-5C56-4ABF-A715-8636A1839ED2}"/>
              </a:ext>
            </a:extLst>
          </cdr:cNvPr>
          <cdr:cNvSpPr txBox="1"/>
        </cdr:nvSpPr>
        <cdr:spPr>
          <a:xfrm xmlns:a="http://schemas.openxmlformats.org/drawingml/2006/main">
            <a:off x="1339539" y="1707064"/>
            <a:ext cx="166287" cy="20270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0" rIns="0" rtlCol="0"/>
          <a:lstStyle xmlns:a="http://schemas.openxmlformats.org/drawingml/2006/main"/>
          <a:p xmlns:a="http://schemas.openxmlformats.org/drawingml/2006/main">
            <a:r>
              <a:rPr lang="fr-FR" sz="800" b="1">
                <a:solidFill>
                  <a:schemeClr val="bg1"/>
                </a:solidFill>
              </a:rPr>
              <a:t>C</a:t>
            </a:r>
          </a:p>
        </cdr:txBody>
      </cdr:sp>
      <cdr:sp macro="" textlink="">
        <cdr:nvSpPr>
          <cdr:cNvPr id="16" name="ZoneTexte 15">
            <a:extLst xmlns:a="http://schemas.openxmlformats.org/drawingml/2006/main">
              <a:ext uri="{FF2B5EF4-FFF2-40B4-BE49-F238E27FC236}">
                <a16:creationId xmlns:a16="http://schemas.microsoft.com/office/drawing/2014/main" id="{9CEDE7FB-5C81-4CC8-B14B-B79DA5B07CBA}"/>
              </a:ext>
            </a:extLst>
          </cdr:cNvPr>
          <cdr:cNvSpPr txBox="1"/>
        </cdr:nvSpPr>
        <cdr:spPr>
          <a:xfrm xmlns:a="http://schemas.openxmlformats.org/drawingml/2006/main">
            <a:off x="1466758" y="1705247"/>
            <a:ext cx="166287" cy="20270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0" rIns="0" rtlCol="0"/>
          <a:lstStyle xmlns:a="http://schemas.openxmlformats.org/drawingml/2006/main"/>
          <a:p xmlns:a="http://schemas.openxmlformats.org/drawingml/2006/main">
            <a:r>
              <a:rPr lang="fr-FR" sz="800" b="1">
                <a:solidFill>
                  <a:schemeClr val="bg1"/>
                </a:solidFill>
              </a:rPr>
              <a:t>NC</a:t>
            </a:r>
          </a:p>
        </cdr:txBody>
      </cdr:sp>
      <cdr:sp macro="" textlink="">
        <cdr:nvSpPr>
          <cdr:cNvPr id="17" name="ZoneTexte 16">
            <a:extLst xmlns:a="http://schemas.openxmlformats.org/drawingml/2006/main">
              <a:ext uri="{FF2B5EF4-FFF2-40B4-BE49-F238E27FC236}">
                <a16:creationId xmlns:a16="http://schemas.microsoft.com/office/drawing/2014/main" id="{BD5A23EF-28FC-4568-BECD-5C284CF60941}"/>
              </a:ext>
            </a:extLst>
          </cdr:cNvPr>
          <cdr:cNvSpPr txBox="1"/>
        </cdr:nvSpPr>
        <cdr:spPr>
          <a:xfrm xmlns:a="http://schemas.openxmlformats.org/drawingml/2006/main">
            <a:off x="1893496" y="1699794"/>
            <a:ext cx="166287" cy="20270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0" rIns="0" rtlCol="0"/>
          <a:lstStyle xmlns:a="http://schemas.openxmlformats.org/drawingml/2006/main"/>
          <a:p xmlns:a="http://schemas.openxmlformats.org/drawingml/2006/main">
            <a:r>
              <a:rPr lang="fr-FR" sz="800" b="1">
                <a:solidFill>
                  <a:schemeClr val="bg1"/>
                </a:solidFill>
              </a:rPr>
              <a:t>C</a:t>
            </a:r>
          </a:p>
        </cdr:txBody>
      </cdr:sp>
      <cdr:sp macro="" textlink="">
        <cdr:nvSpPr>
          <cdr:cNvPr id="18" name="ZoneTexte 17">
            <a:extLst xmlns:a="http://schemas.openxmlformats.org/drawingml/2006/main">
              <a:ext uri="{FF2B5EF4-FFF2-40B4-BE49-F238E27FC236}">
                <a16:creationId xmlns:a16="http://schemas.microsoft.com/office/drawing/2014/main" id="{0E508366-3591-4534-987A-25AA738565C2}"/>
              </a:ext>
            </a:extLst>
          </cdr:cNvPr>
          <cdr:cNvSpPr txBox="1"/>
        </cdr:nvSpPr>
        <cdr:spPr>
          <a:xfrm xmlns:a="http://schemas.openxmlformats.org/drawingml/2006/main">
            <a:off x="2020080" y="1699794"/>
            <a:ext cx="166287" cy="20270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0" rIns="0" rtlCol="0"/>
          <a:lstStyle xmlns:a="http://schemas.openxmlformats.org/drawingml/2006/main"/>
          <a:p xmlns:a="http://schemas.openxmlformats.org/drawingml/2006/main">
            <a:r>
              <a:rPr lang="fr-FR" sz="800" b="1">
                <a:solidFill>
                  <a:schemeClr val="bg1"/>
                </a:solidFill>
              </a:rPr>
              <a:t>NC</a:t>
            </a:r>
          </a:p>
        </cdr:txBody>
      </cdr:sp>
    </cdr:grpSp>
  </cdr:relSizeAnchor>
</c:userShapes>
</file>

<file path=xl/tables/table1.xml><?xml version="1.0" encoding="utf-8"?>
<table xmlns="http://schemas.openxmlformats.org/spreadsheetml/2006/main" id="2" name="Tableau2" displayName="Tableau2" ref="A1:G2" totalsRowShown="0" headerRowDxfId="42">
  <autoFilter ref="A1:G2"/>
  <tableColumns count="7">
    <tableColumn id="1" name="Type d'audit">
      <calculatedColumnFormula>Echantillon!B3</calculatedColumnFormula>
    </tableColumn>
    <tableColumn id="2" name="Date">
      <calculatedColumnFormula>IF(ISBLANK(Echantillon!B4),"",Echantillon!B4)</calculatedColumnFormula>
    </tableColumn>
    <tableColumn id="3" name="Auditeur">
      <calculatedColumnFormula>IF(ISBLANK(Echantillon!B5),"",Echantillon!B5)</calculatedColumnFormula>
    </tableColumn>
    <tableColumn id="4" name="Contexte">
      <calculatedColumnFormula>IF(ISBLANK(Echantillon!B6),"",Echantillon!B6)</calculatedColumnFormula>
    </tableColumn>
    <tableColumn id="5" name="Site">
      <calculatedColumnFormula>IF(ISBLANK(Echantillon!B7),"",Echantillon!B7)</calculatedColumnFormula>
    </tableColumn>
    <tableColumn id="6" name="Niveau Evalué">
      <calculatedColumnFormula>IF(ISBLANK(Echantillon!B8),"",Echantillon!B8)</calculatedColumnFormula>
    </tableColumn>
    <tableColumn id="7" name="Nb page">
      <calculatedColumnFormula>IF(ISBLANK(Echantillon!B9),"",Echantillon!B9)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au1" displayName="Tableau1" ref="A1:D21" totalsRowShown="0">
  <autoFilter ref="A1:D21"/>
  <tableColumns count="4">
    <tableColumn id="1" name="N° de page" dataDxfId="41">
      <calculatedColumnFormula>Echantillon!A11</calculatedColumnFormula>
    </tableColumn>
    <tableColumn id="2" name="Titre" dataDxfId="40">
      <calculatedColumnFormula>IF(ISBLANK(Echantillon!B11),"",Echantillon!B11)</calculatedColumnFormula>
    </tableColumn>
    <tableColumn id="3" name="Url" dataDxfId="39">
      <calculatedColumnFormula>IF(ISBLANK(Echantillon!C11),"",Echantillon!C11)</calculatedColumnFormula>
    </tableColumn>
    <tableColumn id="4" name="Commentaire" dataDxfId="38">
      <calculatedColumnFormula>IF(ISBLANK(Echantillon!D11),"",Echantillon!D11)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1:C4" totalsRowShown="0">
  <autoFilter ref="A1:C4"/>
  <tableColumns count="3">
    <tableColumn id="1" name="Niveau"/>
    <tableColumn id="2" name="C" dataDxfId="37">
      <calculatedColumnFormula>IF(Resultat!B6&gt;0,Resultat!B6,"")</calculatedColumnFormula>
    </tableColumn>
    <tableColumn id="3" name="NC" dataDxfId="36">
      <calculatedColumnFormula>IF(Resultat!C6&gt;0,Resultat!C6,"")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A1:C4" totalsRowShown="0" headerRowDxfId="35">
  <autoFilter ref="A1:C4"/>
  <tableColumns count="3">
    <tableColumn id="1" name="Niveau"/>
    <tableColumn id="2" name="C" dataDxfId="34">
      <calculatedColumnFormula>IF(Resultat!B12&gt;0,Resultat!B12,"")</calculatedColumnFormula>
    </tableColumn>
    <tableColumn id="3" name="NC" dataDxfId="33">
      <calculatedColumnFormula>IF(Resultat!C12&gt;0,Resultat!C12,"")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au6" displayName="Tableau6" ref="A1:C5" totalsRowShown="0">
  <autoFilter ref="A1:C5"/>
  <tableColumns count="3">
    <tableColumn id="1" name="Niveau"/>
    <tableColumn id="2" name="C" dataDxfId="32">
      <calculatedColumnFormula>IF(Resultat!B18&gt;0,Resultat!B18,"")</calculatedColumnFormula>
    </tableColumn>
    <tableColumn id="3" name="NC" dataDxfId="31">
      <calculatedColumnFormula>IF(Resultat!C18&gt;0,Resultat!C18,"")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leau7" displayName="Tableau7" ref="A1:F21" totalsRowShown="0">
  <autoFilter ref="A1:F21"/>
  <tableColumns count="6">
    <tableColumn id="1" name="N° page"/>
    <tableColumn id="2" name="Titre" dataDxfId="30">
      <calculatedColumnFormula>IF(Resultat!U6&gt;"",Resultat!U6,"")</calculatedColumnFormula>
    </tableColumn>
    <tableColumn id="3" name="C" dataDxfId="29">
      <calculatedColumnFormula>IF(Resultat!R5&gt;"",Resultat!R5,"")</calculatedColumnFormula>
    </tableColumn>
    <tableColumn id="4" name="NC" dataDxfId="28">
      <calculatedColumnFormula>IF(Resultat!S5&gt;"",Resultat!S5,"")</calculatedColumnFormula>
    </tableColumn>
    <tableColumn id="5" name="NA" dataDxfId="27">
      <calculatedColumnFormula>IF(Resultat!T5&gt;"",Resultat!T5,"")</calculatedColumnFormula>
    </tableColumn>
    <tableColumn id="6" name="% C" dataDxfId="26">
      <calculatedColumnFormula>IF(Resultat!U5&gt;"",Resultat!U5,"")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Tableau5" displayName="Tableau5" ref="A1:B4" totalsRowShown="0">
  <autoFilter ref="A1:B4"/>
  <tableColumns count="2">
    <tableColumn id="1" name="Page"/>
    <tableColumn id="2" name="Total" dataDxfId="25">
      <calculatedColumnFormula>IF(Resultat!U26&gt;0,Resultat!U26,0)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au8" displayName="Tableau8" ref="A1:Z131" totalsRowShown="0">
  <autoFilter ref="A1:Z131"/>
  <tableColumns count="26">
    <tableColumn id="1" name="Thématique" dataDxfId="24">
      <calculatedColumnFormula>Synthese!B4</calculatedColumnFormula>
    </tableColumn>
    <tableColumn id="2" name="Ordre"/>
    <tableColumn id="3" name="Critère" dataDxfId="23">
      <calculatedColumnFormula>Synthese!D4</calculatedColumnFormula>
    </tableColumn>
    <tableColumn id="4" name="Intitulé" dataDxfId="22">
      <calculatedColumnFormula>Synthese!E4</calculatedColumnFormula>
    </tableColumn>
    <tableColumn id="5" name="Nvx" dataDxfId="21">
      <calculatedColumnFormula>Synthese!F4</calculatedColumnFormula>
    </tableColumn>
    <tableColumn id="6" name="P01" dataDxfId="20">
      <calculatedColumnFormula>Synthese!G4</calculatedColumnFormula>
    </tableColumn>
    <tableColumn id="7" name="P02" dataDxfId="19">
      <calculatedColumnFormula>Synthese!H4</calculatedColumnFormula>
    </tableColumn>
    <tableColumn id="8" name="P03" dataDxfId="18">
      <calculatedColumnFormula>Synthese!I4</calculatedColumnFormula>
    </tableColumn>
    <tableColumn id="9" name="P04" dataDxfId="17">
      <calculatedColumnFormula>Synthese!J4</calculatedColumnFormula>
    </tableColumn>
    <tableColumn id="10" name="P05" dataDxfId="16">
      <calculatedColumnFormula>Synthese!K4</calculatedColumnFormula>
    </tableColumn>
    <tableColumn id="11" name="P06" dataDxfId="15">
      <calculatedColumnFormula>Synthese!L4</calculatedColumnFormula>
    </tableColumn>
    <tableColumn id="12" name="P07" dataDxfId="14">
      <calculatedColumnFormula>Synthese!M4</calculatedColumnFormula>
    </tableColumn>
    <tableColumn id="13" name="P08" dataDxfId="13">
      <calculatedColumnFormula>Synthese!N4</calculatedColumnFormula>
    </tableColumn>
    <tableColumn id="14" name="P09" dataDxfId="12">
      <calculatedColumnFormula>Synthese!O4</calculatedColumnFormula>
    </tableColumn>
    <tableColumn id="15" name="P10" dataDxfId="11">
      <calculatedColumnFormula>Synthese!P4</calculatedColumnFormula>
    </tableColumn>
    <tableColumn id="16" name="P11" dataDxfId="10">
      <calculatedColumnFormula>Synthese!Q4</calculatedColumnFormula>
    </tableColumn>
    <tableColumn id="17" name="P12" dataDxfId="9">
      <calculatedColumnFormula>Synthese!R4</calculatedColumnFormula>
    </tableColumn>
    <tableColumn id="18" name="P13" dataDxfId="8">
      <calculatedColumnFormula>Synthese!S4</calculatedColumnFormula>
    </tableColumn>
    <tableColumn id="19" name="P14" dataDxfId="7">
      <calculatedColumnFormula>Synthese!T4</calculatedColumnFormula>
    </tableColumn>
    <tableColumn id="20" name="P15" dataDxfId="6">
      <calculatedColumnFormula>Synthese!U4</calculatedColumnFormula>
    </tableColumn>
    <tableColumn id="21" name="P16" dataDxfId="5">
      <calculatedColumnFormula>Synthese!#REF!</calculatedColumnFormula>
    </tableColumn>
    <tableColumn id="22" name="P17" dataDxfId="4">
      <calculatedColumnFormula>Synthese!#REF!</calculatedColumnFormula>
    </tableColumn>
    <tableColumn id="23" name="P18" dataDxfId="3">
      <calculatedColumnFormula>Synthese!#REF!</calculatedColumnFormula>
    </tableColumn>
    <tableColumn id="24" name="P19" dataDxfId="2">
      <calculatedColumnFormula>Synthese!#REF!</calculatedColumnFormula>
    </tableColumn>
    <tableColumn id="25" name="P20" dataDxfId="1">
      <calculatedColumnFormula>Synthese!#REF!</calculatedColumnFormula>
    </tableColumn>
    <tableColumn id="26" name="Global" dataDxfId="0">
      <calculatedColumnFormula>Synthese!V4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grenoblealpesmetropole.fr/48-faq-generale.htm" TargetMode="External"/><Relationship Id="rId13" Type="http://schemas.openxmlformats.org/officeDocument/2006/relationships/hyperlink" Target="https://grenoblealpesmetropole.fr/" TargetMode="External"/><Relationship Id="rId3" Type="http://schemas.openxmlformats.org/officeDocument/2006/relationships/hyperlink" Target="https://grenoblealpesmetropole.fr/12-jours-de-collecte-des-poubelles.htm" TargetMode="External"/><Relationship Id="rId7" Type="http://schemas.openxmlformats.org/officeDocument/2006/relationships/hyperlink" Target="https://grenoblealpesmetropole.fr/217-marches-alimentaires.htm" TargetMode="External"/><Relationship Id="rId12" Type="http://schemas.openxmlformats.org/officeDocument/2006/relationships/hyperlink" Target="https://grenoblealpesmetropole.fr/actualite/64/45-la-metropole-aide-les-communes-de-son-territoire-a-se-former-a-l-accessibilite.htm" TargetMode="External"/><Relationship Id="rId2" Type="http://schemas.openxmlformats.org/officeDocument/2006/relationships/hyperlink" Target="https://grenoblealpesmetropole.fr/25-recherche.htm?searchString=collecte&amp;search=&amp;idtf=25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grenoblealpesmetropole.fr/300-plan-du-site.htm" TargetMode="External"/><Relationship Id="rId6" Type="http://schemas.openxmlformats.org/officeDocument/2006/relationships/hyperlink" Target="https://grenoblealpesmetropole.fr/277-elus-metropolitains.htm" TargetMode="External"/><Relationship Id="rId11" Type="http://schemas.openxmlformats.org/officeDocument/2006/relationships/hyperlink" Target="https://grenoblealpesmetropole.fr/45-nos-actualites.htm" TargetMode="External"/><Relationship Id="rId5" Type="http://schemas.openxmlformats.org/officeDocument/2006/relationships/hyperlink" Target="https://grenoblealpesmetropole.fr/79-comment-je-trie.htm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grenoblealpesmetropole.fr/286-notre-magazine-metropolitain.htm" TargetMode="External"/><Relationship Id="rId4" Type="http://schemas.openxmlformats.org/officeDocument/2006/relationships/hyperlink" Target="https://grenoblealpesmetropole.fr/367-decheteries.htm" TargetMode="External"/><Relationship Id="rId9" Type="http://schemas.openxmlformats.org/officeDocument/2006/relationships/hyperlink" Target="https://grenoblealpesmetropole.fr/faqListe/7/48-faq-generale.htm" TargetMode="External"/><Relationship Id="rId14" Type="http://schemas.openxmlformats.org/officeDocument/2006/relationships/hyperlink" Target="https://grenoblealpesmetropole.fr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C7"/>
  <sheetViews>
    <sheetView workbookViewId="0">
      <selection activeCell="A18" sqref="A18"/>
    </sheetView>
  </sheetViews>
  <sheetFormatPr baseColWidth="10" defaultColWidth="11.42578125" defaultRowHeight="15" x14ac:dyDescent="0.25"/>
  <cols>
    <col min="1" max="1" width="196" customWidth="1"/>
  </cols>
  <sheetData>
    <row r="1" spans="1:3" ht="17.850000000000001" customHeight="1" x14ac:dyDescent="0.25">
      <c r="A1" s="76" t="s">
        <v>0</v>
      </c>
      <c r="B1" s="76"/>
      <c r="C1" s="76"/>
    </row>
    <row r="2" spans="1:3" ht="6.6" customHeight="1" x14ac:dyDescent="0.25"/>
    <row r="3" spans="1:3" x14ac:dyDescent="0.25">
      <c r="A3" t="s">
        <v>1</v>
      </c>
    </row>
    <row r="4" spans="1:3" x14ac:dyDescent="0.25">
      <c r="A4" t="s">
        <v>2</v>
      </c>
    </row>
    <row r="5" spans="1:3" x14ac:dyDescent="0.25">
      <c r="A5" t="s">
        <v>3</v>
      </c>
    </row>
    <row r="6" spans="1:3" ht="45" x14ac:dyDescent="0.25">
      <c r="A6" s="45" t="s">
        <v>4</v>
      </c>
    </row>
    <row r="7" spans="1:3" x14ac:dyDescent="0.25">
      <c r="A7" t="s">
        <v>5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F21"/>
  <sheetViews>
    <sheetView workbookViewId="0">
      <selection activeCell="I31" sqref="I31"/>
    </sheetView>
  </sheetViews>
  <sheetFormatPr baseColWidth="10" defaultColWidth="11.42578125" defaultRowHeight="15" x14ac:dyDescent="0.25"/>
  <cols>
    <col min="1" max="1" width="14.42578125" customWidth="1"/>
    <col min="2" max="2" width="45.42578125" customWidth="1"/>
  </cols>
  <sheetData>
    <row r="1" spans="1:6" x14ac:dyDescent="0.25">
      <c r="A1" t="s">
        <v>16</v>
      </c>
      <c r="B1" t="s">
        <v>354</v>
      </c>
      <c r="C1" s="19" t="s">
        <v>49</v>
      </c>
      <c r="D1" s="19" t="s">
        <v>50</v>
      </c>
      <c r="E1" s="19" t="s">
        <v>51</v>
      </c>
      <c r="F1" s="19" t="s">
        <v>52</v>
      </c>
    </row>
    <row r="2" spans="1:6" x14ac:dyDescent="0.25">
      <c r="A2" t="str">
        <f>Resultat!L5</f>
        <v>P01</v>
      </c>
      <c r="B2" t="str">
        <f>IF(Resultat!U6&gt;"",Resultat!U6,"")</f>
        <v/>
      </c>
      <c r="C2">
        <f>IF(Resultat!R5&gt;0,Resultat!R5,0)</f>
        <v>45</v>
      </c>
      <c r="D2">
        <f>IF(Resultat!S5&gt;0,Resultat!S5,0)</f>
        <v>0</v>
      </c>
      <c r="E2">
        <f>IF(Resultat!T5&gt;0,Resultat!T5,0)</f>
        <v>68</v>
      </c>
      <c r="F2" s="47">
        <f>IF(Resultat!U5&gt;0,Resultat!U5,0)</f>
        <v>1</v>
      </c>
    </row>
    <row r="3" spans="1:6" x14ac:dyDescent="0.25">
      <c r="A3" t="str">
        <f>Resultat!L6</f>
        <v>P02</v>
      </c>
      <c r="B3" t="str">
        <f>IF(Resultat!U7&gt;"",Resultat!U7,"")</f>
        <v/>
      </c>
      <c r="C3">
        <f>IF(Resultat!R6&gt;0,Resultat!R6,0)</f>
        <v>38</v>
      </c>
      <c r="D3">
        <f>IF(Resultat!S6&gt;0,Resultat!S6,0)</f>
        <v>0</v>
      </c>
      <c r="E3">
        <f>IF(Resultat!T6&gt;0,Resultat!T6,0)</f>
        <v>69</v>
      </c>
      <c r="F3" s="47">
        <f>IF(Resultat!U6&gt;0,Resultat!U6,0)</f>
        <v>1</v>
      </c>
    </row>
    <row r="4" spans="1:6" x14ac:dyDescent="0.25">
      <c r="A4" t="str">
        <f>Resultat!L7</f>
        <v>P03</v>
      </c>
      <c r="B4" t="str">
        <f>IF(Resultat!U8&gt;"",Resultat!U8,"")</f>
        <v/>
      </c>
      <c r="C4">
        <f>IF(Resultat!R7&gt;0,Resultat!R7,0)</f>
        <v>50</v>
      </c>
      <c r="D4">
        <f>IF(Resultat!S7&gt;0,Resultat!S7,0)</f>
        <v>0</v>
      </c>
      <c r="E4">
        <f>IF(Resultat!T7&gt;0,Resultat!T7,0)</f>
        <v>56</v>
      </c>
      <c r="F4" s="47">
        <f>IF(Resultat!U7&gt;0,Resultat!U7,0)</f>
        <v>1</v>
      </c>
    </row>
    <row r="5" spans="1:6" x14ac:dyDescent="0.25">
      <c r="A5" t="str">
        <f>Resultat!L8</f>
        <v>P04</v>
      </c>
      <c r="B5" t="str">
        <f>IF(Resultat!U9&gt;"",Resultat!U9,"")</f>
        <v/>
      </c>
      <c r="C5">
        <f>IF(Resultat!R8&gt;0,Resultat!R8,0)</f>
        <v>32</v>
      </c>
      <c r="D5">
        <f>IF(Resultat!S8&gt;0,Resultat!S8,0)</f>
        <v>0</v>
      </c>
      <c r="E5">
        <f>IF(Resultat!T8&gt;0,Resultat!T8,0)</f>
        <v>74</v>
      </c>
      <c r="F5" s="47">
        <f>IF(Resultat!U8&gt;0,Resultat!U8,0)</f>
        <v>1</v>
      </c>
    </row>
    <row r="6" spans="1:6" x14ac:dyDescent="0.25">
      <c r="A6" t="str">
        <f>Resultat!L9</f>
        <v>P05</v>
      </c>
      <c r="B6" t="str">
        <f>IF(Resultat!U10&gt;"",Resultat!U10,"")</f>
        <v/>
      </c>
      <c r="C6">
        <f>IF(Resultat!R9&gt;0,Resultat!R9,0)</f>
        <v>41</v>
      </c>
      <c r="D6">
        <f>IF(Resultat!S9&gt;0,Resultat!S9,0)</f>
        <v>0</v>
      </c>
      <c r="E6">
        <f>IF(Resultat!T9&gt;0,Resultat!T9,0)</f>
        <v>65</v>
      </c>
      <c r="F6" s="47">
        <f>IF(Resultat!U9&gt;0,Resultat!U9,0)</f>
        <v>1</v>
      </c>
    </row>
    <row r="7" spans="1:6" x14ac:dyDescent="0.25">
      <c r="A7" t="str">
        <f>Resultat!L10</f>
        <v>P06</v>
      </c>
      <c r="B7" t="str">
        <f>IF(Resultat!U11&gt;"",Resultat!U11,"")</f>
        <v/>
      </c>
      <c r="C7">
        <f>IF(Resultat!R10&gt;0,Resultat!R10,0)</f>
        <v>44</v>
      </c>
      <c r="D7">
        <f>IF(Resultat!S10&gt;0,Resultat!S10,0)</f>
        <v>0</v>
      </c>
      <c r="E7">
        <f>IF(Resultat!T10&gt;0,Resultat!T10,0)</f>
        <v>70</v>
      </c>
      <c r="F7" s="47">
        <f>IF(Resultat!U10&gt;0,Resultat!U10,0)</f>
        <v>1</v>
      </c>
    </row>
    <row r="8" spans="1:6" x14ac:dyDescent="0.25">
      <c r="A8" t="str">
        <f>Resultat!L11</f>
        <v>P07</v>
      </c>
      <c r="B8" t="str">
        <f>IF(Resultat!U12&gt;"",Resultat!U12,"")</f>
        <v/>
      </c>
      <c r="C8">
        <f>IF(Resultat!R11&gt;0,Resultat!R11,0)</f>
        <v>44</v>
      </c>
      <c r="D8">
        <f>IF(Resultat!S11&gt;0,Resultat!S11,0)</f>
        <v>0</v>
      </c>
      <c r="E8">
        <f>IF(Resultat!T11&gt;0,Resultat!T11,0)</f>
        <v>63</v>
      </c>
      <c r="F8" s="47">
        <f>IF(Resultat!U11&gt;0,Resultat!U11,0)</f>
        <v>1</v>
      </c>
    </row>
    <row r="9" spans="1:6" x14ac:dyDescent="0.25">
      <c r="A9" t="str">
        <f>Resultat!L12</f>
        <v>P08</v>
      </c>
      <c r="B9" t="str">
        <f>IF(Resultat!U13&gt;"",Resultat!U13,"")</f>
        <v/>
      </c>
      <c r="C9">
        <f>IF(Resultat!R12&gt;0,Resultat!R12,0)</f>
        <v>42</v>
      </c>
      <c r="D9">
        <f>IF(Resultat!S12&gt;0,Resultat!S12,0)</f>
        <v>0</v>
      </c>
      <c r="E9">
        <f>IF(Resultat!T12&gt;0,Resultat!T12,0)</f>
        <v>72</v>
      </c>
      <c r="F9" s="47">
        <f>IF(Resultat!U12&gt;0,Resultat!U12,0)</f>
        <v>1</v>
      </c>
    </row>
    <row r="10" spans="1:6" x14ac:dyDescent="0.25">
      <c r="A10" t="str">
        <f>Resultat!L13</f>
        <v>P09</v>
      </c>
      <c r="B10" t="str">
        <f>IF(Resultat!U14&gt;"",Resultat!U14,"")</f>
        <v/>
      </c>
      <c r="C10">
        <f>IF(Resultat!R13&gt;0,Resultat!R13,0)</f>
        <v>38</v>
      </c>
      <c r="D10">
        <f>IF(Resultat!S13&gt;0,Resultat!S13,0)</f>
        <v>0</v>
      </c>
      <c r="E10">
        <f>IF(Resultat!T13&gt;0,Resultat!T13,0)</f>
        <v>76</v>
      </c>
      <c r="F10" s="47">
        <f>IF(Resultat!U13&gt;0,Resultat!U13,0)</f>
        <v>1</v>
      </c>
    </row>
    <row r="11" spans="1:6" x14ac:dyDescent="0.25">
      <c r="A11" t="str">
        <f>Resultat!L14</f>
        <v>P10</v>
      </c>
      <c r="B11" t="str">
        <f>IF(Resultat!U15&gt;"",Resultat!U15,"")</f>
        <v/>
      </c>
      <c r="C11">
        <f>IF(Resultat!R14&gt;0,Resultat!R14,0)</f>
        <v>44</v>
      </c>
      <c r="D11">
        <f>IF(Resultat!S14&gt;0,Resultat!S14,0)</f>
        <v>0</v>
      </c>
      <c r="E11">
        <f>IF(Resultat!T14&gt;0,Resultat!T14,0)</f>
        <v>63</v>
      </c>
      <c r="F11" s="47">
        <f>IF(Resultat!U14&gt;0,Resultat!U14,0)</f>
        <v>1</v>
      </c>
    </row>
    <row r="12" spans="1:6" x14ac:dyDescent="0.25">
      <c r="A12" t="str">
        <f>Resultat!L15</f>
        <v>P11</v>
      </c>
      <c r="B12" t="str">
        <f>IF(Resultat!U16&gt;"",Resultat!U16,"")</f>
        <v/>
      </c>
      <c r="C12">
        <f>IF(Resultat!R15&gt;0,Resultat!R15,0)</f>
        <v>44</v>
      </c>
      <c r="D12">
        <f>IF(Resultat!S15&gt;0,Resultat!S15,0)</f>
        <v>0</v>
      </c>
      <c r="E12">
        <f>IF(Resultat!T15&gt;0,Resultat!T15,0)</f>
        <v>62</v>
      </c>
      <c r="F12" s="47">
        <f>IF(Resultat!U15&gt;0,Resultat!U15,0)</f>
        <v>1</v>
      </c>
    </row>
    <row r="13" spans="1:6" x14ac:dyDescent="0.25">
      <c r="A13" t="str">
        <f>Resultat!L16</f>
        <v>P12</v>
      </c>
      <c r="B13" t="str">
        <f>IF(Resultat!U17&gt;"",Resultat!U17,"")</f>
        <v/>
      </c>
      <c r="C13">
        <f>IF(Resultat!R16&gt;0,Resultat!R16,0)</f>
        <v>40</v>
      </c>
      <c r="D13">
        <f>IF(Resultat!S16&gt;0,Resultat!S16,0)</f>
        <v>0</v>
      </c>
      <c r="E13">
        <f>IF(Resultat!T16&gt;0,Resultat!T16,0)</f>
        <v>66</v>
      </c>
      <c r="F13" s="47">
        <f>IF(Resultat!U16&gt;0,Resultat!U16,0)</f>
        <v>1</v>
      </c>
    </row>
    <row r="14" spans="1:6" x14ac:dyDescent="0.25">
      <c r="A14" t="str">
        <f>Resultat!L17</f>
        <v>P13</v>
      </c>
      <c r="B14" t="str">
        <f>IF(Resultat!U18&gt;"",Resultat!U18,"")</f>
        <v/>
      </c>
      <c r="C14">
        <f>IF(Resultat!R17&gt;0,Resultat!R17,0)</f>
        <v>37</v>
      </c>
      <c r="D14">
        <f>IF(Resultat!S17&gt;0,Resultat!S17,0)</f>
        <v>0</v>
      </c>
      <c r="E14">
        <f>IF(Resultat!T17&gt;0,Resultat!T17,0)</f>
        <v>69</v>
      </c>
      <c r="F14" s="47">
        <f>IF(Resultat!U17&gt;0,Resultat!U17,0)</f>
        <v>1</v>
      </c>
    </row>
    <row r="15" spans="1:6" x14ac:dyDescent="0.25">
      <c r="A15" t="str">
        <f>Resultat!L18</f>
        <v>P14</v>
      </c>
      <c r="B15" t="str">
        <f>IF(Resultat!U19&gt;"",Resultat!U19,"")</f>
        <v/>
      </c>
      <c r="C15">
        <f>IF(Resultat!R18&gt;0,Resultat!R18,0)</f>
        <v>36</v>
      </c>
      <c r="D15">
        <f>IF(Resultat!S18&gt;0,Resultat!S18,0)</f>
        <v>0</v>
      </c>
      <c r="E15">
        <f>IF(Resultat!T18&gt;0,Resultat!T18,0)</f>
        <v>70</v>
      </c>
      <c r="F15" s="47">
        <f>IF(Resultat!U18&gt;0,Resultat!U18,0)</f>
        <v>1</v>
      </c>
    </row>
    <row r="16" spans="1:6" x14ac:dyDescent="0.25">
      <c r="A16" t="str">
        <f>Resultat!L19</f>
        <v>P15</v>
      </c>
      <c r="B16" t="str">
        <f>IF(Resultat!U20&gt;"",Resultat!U20,"")</f>
        <v>-</v>
      </c>
      <c r="C16">
        <f>IF(Resultat!R19&gt;0,Resultat!R19,0)</f>
        <v>35</v>
      </c>
      <c r="D16">
        <f>IF(Resultat!S19&gt;0,Resultat!S19,0)</f>
        <v>0</v>
      </c>
      <c r="E16">
        <f>IF(Resultat!T19&gt;0,Resultat!T19,0)</f>
        <v>71</v>
      </c>
      <c r="F16" s="47">
        <f>IF(Resultat!U19&gt;0,Resultat!U19,0)</f>
        <v>1</v>
      </c>
    </row>
    <row r="17" spans="6:6" x14ac:dyDescent="0.25">
      <c r="F17" s="47"/>
    </row>
    <row r="18" spans="6:6" x14ac:dyDescent="0.25">
      <c r="F18" s="47"/>
    </row>
    <row r="19" spans="6:6" x14ac:dyDescent="0.25">
      <c r="F19" s="47"/>
    </row>
    <row r="20" spans="6:6" x14ac:dyDescent="0.25">
      <c r="F20" s="47"/>
    </row>
    <row r="21" spans="6:6" x14ac:dyDescent="0.25">
      <c r="F21" s="4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D10" sqref="D10"/>
    </sheetView>
  </sheetViews>
  <sheetFormatPr baseColWidth="10" defaultColWidth="11.42578125" defaultRowHeight="15" x14ac:dyDescent="0.25"/>
  <cols>
    <col min="1" max="1" width="13.42578125" customWidth="1"/>
  </cols>
  <sheetData>
    <row r="1" spans="1:2" x14ac:dyDescent="0.25">
      <c r="A1" t="s">
        <v>357</v>
      </c>
      <c r="B1" t="s">
        <v>60</v>
      </c>
    </row>
    <row r="2" spans="1:2" x14ac:dyDescent="0.25">
      <c r="A2" t="s">
        <v>62</v>
      </c>
      <c r="B2" s="47">
        <f>IF(Resultat!U26&gt;0,Resultat!U26,0)</f>
        <v>1</v>
      </c>
    </row>
    <row r="3" spans="1:2" x14ac:dyDescent="0.25">
      <c r="A3" t="s">
        <v>358</v>
      </c>
      <c r="B3" s="47">
        <f>IF(Resultat!U27&gt;0,Resultat!U27,0)</f>
        <v>1</v>
      </c>
    </row>
    <row r="4" spans="1:2" x14ac:dyDescent="0.25">
      <c r="A4" t="s">
        <v>359</v>
      </c>
      <c r="B4" s="47">
        <f>IF(Resultat!U28&gt;0,Resultat!U28,0)</f>
        <v>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Z131"/>
  <sheetViews>
    <sheetView workbookViewId="0">
      <selection activeCell="A2" sqref="A2:A131"/>
    </sheetView>
  </sheetViews>
  <sheetFormatPr baseColWidth="10" defaultColWidth="11.42578125" defaultRowHeight="15" x14ac:dyDescent="0.25"/>
  <cols>
    <col min="1" max="1" width="14.42578125" customWidth="1"/>
    <col min="2" max="2" width="0" hidden="1" customWidth="1"/>
    <col min="3" max="3" width="6.85546875" customWidth="1"/>
    <col min="4" max="4" width="41.42578125" customWidth="1"/>
    <col min="5" max="26" width="8.42578125" customWidth="1"/>
  </cols>
  <sheetData>
    <row r="1" spans="1:26" x14ac:dyDescent="0.25">
      <c r="A1" t="s">
        <v>67</v>
      </c>
      <c r="B1" t="s">
        <v>68</v>
      </c>
      <c r="C1" t="s">
        <v>69</v>
      </c>
      <c r="D1" t="s">
        <v>70</v>
      </c>
      <c r="E1" t="s">
        <v>71</v>
      </c>
      <c r="F1" t="s">
        <v>20</v>
      </c>
      <c r="G1" t="s">
        <v>23</v>
      </c>
      <c r="H1" t="s">
        <v>25</v>
      </c>
      <c r="I1" t="s">
        <v>27</v>
      </c>
      <c r="J1" t="s">
        <v>28</v>
      </c>
      <c r="K1" t="s">
        <v>30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72</v>
      </c>
    </row>
    <row r="2" spans="1:26" ht="30" x14ac:dyDescent="0.25">
      <c r="A2" s="48" t="str">
        <f>Synthese!B4</f>
        <v>Images</v>
      </c>
      <c r="C2" s="48" t="str">
        <f>Synthese!D4</f>
        <v>1.1</v>
      </c>
      <c r="D2" s="45" t="str">
        <f>Synthese!E4</f>
        <v>Chaque image porteuse d'information a-t-elle une alternative textuelle ?</v>
      </c>
      <c r="E2" s="48" t="str">
        <f>Synthese!F4</f>
        <v>A</v>
      </c>
      <c r="F2" s="48" t="str">
        <f>Synthese!G4</f>
        <v>C</v>
      </c>
      <c r="G2" s="48" t="str">
        <f>Synthese!H4</f>
        <v>NA</v>
      </c>
      <c r="H2" s="48" t="str">
        <f>Synthese!I4</f>
        <v>NA</v>
      </c>
      <c r="I2" s="48" t="str">
        <f>Synthese!J4</f>
        <v>NA</v>
      </c>
      <c r="J2" s="48" t="str">
        <f>Synthese!K4</f>
        <v>NA</v>
      </c>
      <c r="K2" s="48" t="str">
        <f>Synthese!L4</f>
        <v>NA</v>
      </c>
      <c r="L2" s="48" t="str">
        <f>Synthese!M4</f>
        <v>NA</v>
      </c>
      <c r="M2" s="48" t="str">
        <f>Synthese!N4</f>
        <v>NA</v>
      </c>
      <c r="N2" s="48" t="str">
        <f>Synthese!O4</f>
        <v>NA</v>
      </c>
      <c r="O2" s="48" t="str">
        <f>Synthese!P4</f>
        <v>NA</v>
      </c>
      <c r="P2" s="48" t="str">
        <f>Synthese!Q4</f>
        <v>NA</v>
      </c>
      <c r="Q2" s="48" t="str">
        <f>Synthese!R4</f>
        <v>NA</v>
      </c>
      <c r="R2" s="48" t="str">
        <f>Synthese!S4</f>
        <v>NA</v>
      </c>
      <c r="S2" s="48" t="str">
        <f>Synthese!T4</f>
        <v>NA</v>
      </c>
      <c r="T2" s="48" t="str">
        <f>Synthese!U4</f>
        <v>C</v>
      </c>
      <c r="U2" s="48" t="e">
        <f>Synthese!#REF!</f>
        <v>#REF!</v>
      </c>
      <c r="V2" s="48" t="e">
        <f>Synthese!#REF!</f>
        <v>#REF!</v>
      </c>
      <c r="W2" s="48" t="e">
        <f>Synthese!#REF!</f>
        <v>#REF!</v>
      </c>
      <c r="X2" s="48" t="e">
        <f>Synthese!#REF!</f>
        <v>#REF!</v>
      </c>
      <c r="Y2" s="48" t="e">
        <f>Synthese!#REF!</f>
        <v>#REF!</v>
      </c>
      <c r="Z2" s="48" t="str">
        <f>Synthese!V4</f>
        <v>C</v>
      </c>
    </row>
    <row r="3" spans="1:26" ht="45" x14ac:dyDescent="0.25">
      <c r="A3" s="48" t="str">
        <f>Synthese!B5</f>
        <v>Images</v>
      </c>
      <c r="C3" s="48" t="str">
        <f>Synthese!D5</f>
        <v>1.2</v>
      </c>
      <c r="D3" s="45" t="str">
        <f>Synthese!E5</f>
        <v>Chaque image de décoration est-elle correctement ignorée par les technologies d'assistance ?</v>
      </c>
      <c r="E3" s="48" t="str">
        <f>Synthese!F5</f>
        <v>A</v>
      </c>
      <c r="F3" s="48" t="str">
        <f>Synthese!G5</f>
        <v>C</v>
      </c>
      <c r="G3" s="48" t="str">
        <f>Synthese!H5</f>
        <v>C</v>
      </c>
      <c r="H3" s="48" t="str">
        <f>Synthese!I5</f>
        <v>NA</v>
      </c>
      <c r="I3" s="48" t="str">
        <f>Synthese!J5</f>
        <v>NA</v>
      </c>
      <c r="J3" s="48" t="str">
        <f>Synthese!K5</f>
        <v>C</v>
      </c>
      <c r="K3" s="48" t="str">
        <f>Synthese!L5</f>
        <v>C</v>
      </c>
      <c r="L3" s="48" t="str">
        <f>Synthese!M5</f>
        <v>C</v>
      </c>
      <c r="M3" s="48" t="str">
        <f>Synthese!N5</f>
        <v>C</v>
      </c>
      <c r="N3" s="48" t="str">
        <f>Synthese!O5</f>
        <v>C</v>
      </c>
      <c r="O3" s="48" t="str">
        <f>Synthese!P5</f>
        <v>C</v>
      </c>
      <c r="P3" s="48" t="str">
        <f>Synthese!Q5</f>
        <v>NA</v>
      </c>
      <c r="Q3" s="48" t="str">
        <f>Synthese!R5</f>
        <v>NA</v>
      </c>
      <c r="R3" s="48" t="str">
        <f>Synthese!S5</f>
        <v>C</v>
      </c>
      <c r="S3" s="48" t="str">
        <f>Synthese!T5</f>
        <v>C</v>
      </c>
      <c r="T3" s="48" t="str">
        <f>Synthese!U5</f>
        <v>NA</v>
      </c>
      <c r="U3" s="48" t="e">
        <f>Synthese!#REF!</f>
        <v>#REF!</v>
      </c>
      <c r="V3" s="48" t="e">
        <f>Synthese!#REF!</f>
        <v>#REF!</v>
      </c>
      <c r="W3" s="48" t="e">
        <f>Synthese!#REF!</f>
        <v>#REF!</v>
      </c>
      <c r="X3" s="48" t="e">
        <f>Synthese!#REF!</f>
        <v>#REF!</v>
      </c>
      <c r="Y3" s="48" t="e">
        <f>Synthese!#REF!</f>
        <v>#REF!</v>
      </c>
      <c r="Z3" s="48" t="str">
        <f>Synthese!V5</f>
        <v>C</v>
      </c>
    </row>
    <row r="4" spans="1:26" ht="60" x14ac:dyDescent="0.25">
      <c r="A4" s="48" t="str">
        <f>Synthese!B6</f>
        <v>Images</v>
      </c>
      <c r="C4" s="48" t="str">
        <f>Synthese!D6</f>
        <v>1.3</v>
      </c>
      <c r="D4" s="45" t="str">
        <f>Synthese!E6</f>
        <v>Pour chaque image porteuse d'information ayant une alternative textuelle, cette alternative est-elle pertinente (hors cas particuliers) ?</v>
      </c>
      <c r="E4" s="48" t="str">
        <f>Synthese!F6</f>
        <v>A</v>
      </c>
      <c r="F4" s="48" t="str">
        <f>Synthese!G6</f>
        <v>C</v>
      </c>
      <c r="G4" s="48" t="str">
        <f>Synthese!H6</f>
        <v>NA</v>
      </c>
      <c r="H4" s="48" t="str">
        <f>Synthese!I6</f>
        <v>NA</v>
      </c>
      <c r="I4" s="48" t="str">
        <f>Synthese!J6</f>
        <v>NA</v>
      </c>
      <c r="J4" s="48" t="str">
        <f>Synthese!K6</f>
        <v>NA</v>
      </c>
      <c r="K4" s="48" t="str">
        <f>Synthese!L6</f>
        <v>NA</v>
      </c>
      <c r="L4" s="48" t="str">
        <f>Synthese!M6</f>
        <v>NA</v>
      </c>
      <c r="M4" s="48" t="str">
        <f>Synthese!N6</f>
        <v>NA</v>
      </c>
      <c r="N4" s="48" t="str">
        <f>Synthese!O6</f>
        <v>NA</v>
      </c>
      <c r="O4" s="48" t="str">
        <f>Synthese!P6</f>
        <v>NA</v>
      </c>
      <c r="P4" s="48" t="str">
        <f>Synthese!Q6</f>
        <v>NA</v>
      </c>
      <c r="Q4" s="48" t="str">
        <f>Synthese!R6</f>
        <v>NA</v>
      </c>
      <c r="R4" s="48" t="str">
        <f>Synthese!S6</f>
        <v>NA</v>
      </c>
      <c r="S4" s="48" t="str">
        <f>Synthese!T6</f>
        <v>NA</v>
      </c>
      <c r="T4" s="48" t="str">
        <f>Synthese!U6</f>
        <v>C</v>
      </c>
      <c r="U4" s="48" t="e">
        <f>Synthese!#REF!</f>
        <v>#REF!</v>
      </c>
      <c r="V4" s="48" t="e">
        <f>Synthese!#REF!</f>
        <v>#REF!</v>
      </c>
      <c r="W4" s="48" t="e">
        <f>Synthese!#REF!</f>
        <v>#REF!</v>
      </c>
      <c r="X4" s="48" t="e">
        <f>Synthese!#REF!</f>
        <v>#REF!</v>
      </c>
      <c r="Y4" s="48" t="e">
        <f>Synthese!#REF!</f>
        <v>#REF!</v>
      </c>
      <c r="Z4" s="48" t="str">
        <f>Synthese!V6</f>
        <v>C</v>
      </c>
    </row>
    <row r="5" spans="1:26" ht="75" x14ac:dyDescent="0.25">
      <c r="A5" s="48" t="str">
        <f>Synthese!B7</f>
        <v>Images</v>
      </c>
      <c r="C5" s="48" t="str">
        <f>Synthese!D7</f>
        <v>1.4</v>
      </c>
      <c r="D5" s="45" t="str">
        <f>Synthese!E7</f>
        <v>Pour chaque image utilisée comme CAPTCHA ou comme image-test, ayant une alternative textuelle, cette alternative permet-elle d'identifier la nature et la fonction de l'image ?</v>
      </c>
      <c r="E5" s="48" t="str">
        <f>Synthese!F7</f>
        <v>A</v>
      </c>
      <c r="F5" s="48" t="str">
        <f>Synthese!G7</f>
        <v>NA</v>
      </c>
      <c r="G5" s="48" t="str">
        <f>Synthese!H7</f>
        <v>NA</v>
      </c>
      <c r="H5" s="48" t="str">
        <f>Synthese!I7</f>
        <v>NA</v>
      </c>
      <c r="I5" s="48" t="str">
        <f>Synthese!J7</f>
        <v>NA</v>
      </c>
      <c r="J5" s="48" t="str">
        <f>Synthese!K7</f>
        <v>NA</v>
      </c>
      <c r="K5" s="48" t="str">
        <f>Synthese!L7</f>
        <v>NA</v>
      </c>
      <c r="L5" s="48" t="str">
        <f>Synthese!M7</f>
        <v>NA</v>
      </c>
      <c r="M5" s="48" t="str">
        <f>Synthese!N7</f>
        <v>NA</v>
      </c>
      <c r="N5" s="48" t="str">
        <f>Synthese!O7</f>
        <v>NA</v>
      </c>
      <c r="O5" s="48" t="str">
        <f>Synthese!P7</f>
        <v>NA</v>
      </c>
      <c r="P5" s="48" t="str">
        <f>Synthese!Q7</f>
        <v>NA</v>
      </c>
      <c r="Q5" s="48" t="str">
        <f>Synthese!R7</f>
        <v>NA</v>
      </c>
      <c r="R5" s="48" t="str">
        <f>Synthese!S7</f>
        <v>NA</v>
      </c>
      <c r="S5" s="48" t="str">
        <f>Synthese!T7</f>
        <v>NA</v>
      </c>
      <c r="T5" s="48" t="str">
        <f>Synthese!U7</f>
        <v>NA</v>
      </c>
      <c r="U5" s="48" t="e">
        <f>Synthese!#REF!</f>
        <v>#REF!</v>
      </c>
      <c r="V5" s="48" t="e">
        <f>Synthese!#REF!</f>
        <v>#REF!</v>
      </c>
      <c r="W5" s="48" t="e">
        <f>Synthese!#REF!</f>
        <v>#REF!</v>
      </c>
      <c r="X5" s="48" t="e">
        <f>Synthese!#REF!</f>
        <v>#REF!</v>
      </c>
      <c r="Y5" s="48" t="e">
        <f>Synthese!#REF!</f>
        <v>#REF!</v>
      </c>
      <c r="Z5" s="48" t="str">
        <f>Synthese!V7</f>
        <v>NA</v>
      </c>
    </row>
    <row r="6" spans="1:26" ht="60" x14ac:dyDescent="0.25">
      <c r="A6" s="48" t="str">
        <f>Synthese!B8</f>
        <v>Images</v>
      </c>
      <c r="C6" s="48" t="str">
        <f>Synthese!D8</f>
        <v>1.5</v>
      </c>
      <c r="D6" s="45" t="str">
        <f>Synthese!E8</f>
        <v>Pour chaque image utilisée comme CAPTCHA, une solution d'accès alternatif au contenu ou à la fonction du CAPTCHA est-elle présente ?</v>
      </c>
      <c r="E6" s="48" t="str">
        <f>Synthese!F8</f>
        <v>A</v>
      </c>
      <c r="F6" s="48" t="str">
        <f>Synthese!G8</f>
        <v>NA</v>
      </c>
      <c r="G6" s="48" t="str">
        <f>Synthese!H8</f>
        <v>NA</v>
      </c>
      <c r="H6" s="48" t="str">
        <f>Synthese!I8</f>
        <v>NA</v>
      </c>
      <c r="I6" s="48" t="str">
        <f>Synthese!J8</f>
        <v>NA</v>
      </c>
      <c r="J6" s="48" t="str">
        <f>Synthese!K8</f>
        <v>NA</v>
      </c>
      <c r="K6" s="48" t="str">
        <f>Synthese!L8</f>
        <v>NA</v>
      </c>
      <c r="L6" s="48" t="str">
        <f>Synthese!M8</f>
        <v>NA</v>
      </c>
      <c r="M6" s="48" t="str">
        <f>Synthese!N8</f>
        <v>NA</v>
      </c>
      <c r="N6" s="48" t="str">
        <f>Synthese!O8</f>
        <v>NA</v>
      </c>
      <c r="O6" s="48" t="str">
        <f>Synthese!P8</f>
        <v>NA</v>
      </c>
      <c r="P6" s="48" t="str">
        <f>Synthese!Q8</f>
        <v>NA</v>
      </c>
      <c r="Q6" s="48" t="str">
        <f>Synthese!R8</f>
        <v>NA</v>
      </c>
      <c r="R6" s="48" t="str">
        <f>Synthese!S8</f>
        <v>NA</v>
      </c>
      <c r="S6" s="48" t="str">
        <f>Synthese!T8</f>
        <v>NA</v>
      </c>
      <c r="T6" s="48" t="str">
        <f>Synthese!U8</f>
        <v>NA</v>
      </c>
      <c r="U6" s="48" t="e">
        <f>Synthese!#REF!</f>
        <v>#REF!</v>
      </c>
      <c r="V6" s="48" t="e">
        <f>Synthese!#REF!</f>
        <v>#REF!</v>
      </c>
      <c r="W6" s="48" t="e">
        <f>Synthese!#REF!</f>
        <v>#REF!</v>
      </c>
      <c r="X6" s="48" t="e">
        <f>Synthese!#REF!</f>
        <v>#REF!</v>
      </c>
      <c r="Y6" s="48" t="e">
        <f>Synthese!#REF!</f>
        <v>#REF!</v>
      </c>
      <c r="Z6" s="48" t="str">
        <f>Synthese!V8</f>
        <v>NA</v>
      </c>
    </row>
    <row r="7" spans="1:26" ht="45" x14ac:dyDescent="0.25">
      <c r="A7" s="48" t="str">
        <f>Synthese!B9</f>
        <v>Images</v>
      </c>
      <c r="C7" s="48" t="str">
        <f>Synthese!D9</f>
        <v>1.6</v>
      </c>
      <c r="D7" s="45" t="str">
        <f>Synthese!E9</f>
        <v>Chaque image porteuse d'information a-t-elle, si nécessaire, une description détaillée ?</v>
      </c>
      <c r="E7" s="48" t="str">
        <f>Synthese!F9</f>
        <v>A</v>
      </c>
      <c r="F7" s="48" t="str">
        <f>Synthese!G9</f>
        <v>NA</v>
      </c>
      <c r="G7" s="48" t="str">
        <f>Synthese!H9</f>
        <v>NA</v>
      </c>
      <c r="H7" s="48" t="str">
        <f>Synthese!I9</f>
        <v>NA</v>
      </c>
      <c r="I7" s="48" t="str">
        <f>Synthese!J9</f>
        <v>NA</v>
      </c>
      <c r="J7" s="48" t="str">
        <f>Synthese!K9</f>
        <v>NA</v>
      </c>
      <c r="K7" s="48" t="str">
        <f>Synthese!L9</f>
        <v>NA</v>
      </c>
      <c r="L7" s="48" t="str">
        <f>Synthese!M9</f>
        <v>NA</v>
      </c>
      <c r="M7" s="48" t="str">
        <f>Synthese!N9</f>
        <v>NA</v>
      </c>
      <c r="N7" s="48" t="str">
        <f>Synthese!O9</f>
        <v>NA</v>
      </c>
      <c r="O7" s="48" t="str">
        <f>Synthese!P9</f>
        <v>NA</v>
      </c>
      <c r="P7" s="48" t="str">
        <f>Synthese!Q9</f>
        <v>NA</v>
      </c>
      <c r="Q7" s="48" t="str">
        <f>Synthese!R9</f>
        <v>NA</v>
      </c>
      <c r="R7" s="48" t="str">
        <f>Synthese!S9</f>
        <v>NA</v>
      </c>
      <c r="S7" s="48" t="str">
        <f>Synthese!T9</f>
        <v>NA</v>
      </c>
      <c r="T7" s="48" t="str">
        <f>Synthese!U9</f>
        <v>NA</v>
      </c>
      <c r="U7" s="48" t="e">
        <f>Synthese!#REF!</f>
        <v>#REF!</v>
      </c>
      <c r="V7" s="48" t="e">
        <f>Synthese!#REF!</f>
        <v>#REF!</v>
      </c>
      <c r="W7" s="48" t="e">
        <f>Synthese!#REF!</f>
        <v>#REF!</v>
      </c>
      <c r="X7" s="48" t="e">
        <f>Synthese!#REF!</f>
        <v>#REF!</v>
      </c>
      <c r="Y7" s="48" t="e">
        <f>Synthese!#REF!</f>
        <v>#REF!</v>
      </c>
      <c r="Z7" s="48" t="str">
        <f>Synthese!V9</f>
        <v>NA</v>
      </c>
    </row>
    <row r="8" spans="1:26" ht="45" x14ac:dyDescent="0.25">
      <c r="A8" s="48" t="str">
        <f>Synthese!B10</f>
        <v>Images</v>
      </c>
      <c r="C8" s="48" t="str">
        <f>Synthese!D10</f>
        <v>1.7</v>
      </c>
      <c r="D8" s="45" t="str">
        <f>Synthese!E10</f>
        <v>Pour chaque image porteuse d'information ayant une description détaillée, cette description est-elle pertinente ?</v>
      </c>
      <c r="E8" s="48" t="str">
        <f>Synthese!F10</f>
        <v>A</v>
      </c>
      <c r="F8" s="48" t="str">
        <f>Synthese!G10</f>
        <v>NA</v>
      </c>
      <c r="G8" s="48" t="str">
        <f>Synthese!H10</f>
        <v>NA</v>
      </c>
      <c r="H8" s="48" t="str">
        <f>Synthese!I10</f>
        <v>NA</v>
      </c>
      <c r="I8" s="48" t="str">
        <f>Synthese!J10</f>
        <v>NA</v>
      </c>
      <c r="J8" s="48" t="str">
        <f>Synthese!K10</f>
        <v>NA</v>
      </c>
      <c r="K8" s="48" t="str">
        <f>Synthese!L10</f>
        <v>NA</v>
      </c>
      <c r="L8" s="48" t="str">
        <f>Synthese!M10</f>
        <v>NA</v>
      </c>
      <c r="M8" s="48" t="str">
        <f>Synthese!N10</f>
        <v>NA</v>
      </c>
      <c r="N8" s="48" t="str">
        <f>Synthese!O10</f>
        <v>NA</v>
      </c>
      <c r="O8" s="48" t="str">
        <f>Synthese!P10</f>
        <v>NA</v>
      </c>
      <c r="P8" s="48" t="str">
        <f>Synthese!Q10</f>
        <v>NA</v>
      </c>
      <c r="Q8" s="48" t="str">
        <f>Synthese!R10</f>
        <v>NA</v>
      </c>
      <c r="R8" s="48" t="str">
        <f>Synthese!S10</f>
        <v>NA</v>
      </c>
      <c r="S8" s="48" t="str">
        <f>Synthese!T10</f>
        <v>NA</v>
      </c>
      <c r="T8" s="48" t="str">
        <f>Synthese!U10</f>
        <v>NA</v>
      </c>
      <c r="U8" s="48" t="e">
        <f>Synthese!#REF!</f>
        <v>#REF!</v>
      </c>
      <c r="V8" s="48" t="e">
        <f>Synthese!#REF!</f>
        <v>#REF!</v>
      </c>
      <c r="W8" s="48" t="e">
        <f>Synthese!#REF!</f>
        <v>#REF!</v>
      </c>
      <c r="X8" s="48" t="e">
        <f>Synthese!#REF!</f>
        <v>#REF!</v>
      </c>
      <c r="Y8" s="48" t="e">
        <f>Synthese!#REF!</f>
        <v>#REF!</v>
      </c>
      <c r="Z8" s="48" t="str">
        <f>Synthese!V10</f>
        <v>NA</v>
      </c>
    </row>
    <row r="9" spans="1:26" ht="75" x14ac:dyDescent="0.25">
      <c r="A9" s="48" t="str">
        <f>Synthese!B11</f>
        <v>Images</v>
      </c>
      <c r="C9" s="48" t="str">
        <f>Synthese!D11</f>
        <v>1.8</v>
      </c>
      <c r="D9" s="45" t="str">
        <f>Synthese!E11</f>
        <v>Chaque image texte porteuse d'information, en l'absence d'un mécanisme de remplacement, doit si possible être remplacée par du texte stylé. Cette règle est-elle respectée (hors cas particuliers) ?</v>
      </c>
      <c r="E9" s="48" t="str">
        <f>Synthese!F11</f>
        <v>AA</v>
      </c>
      <c r="F9" s="48" t="str">
        <f>Synthese!G11</f>
        <v>NA</v>
      </c>
      <c r="G9" s="48" t="str">
        <f>Synthese!H11</f>
        <v>NA</v>
      </c>
      <c r="H9" s="48" t="str">
        <f>Synthese!I11</f>
        <v>NA</v>
      </c>
      <c r="I9" s="48" t="str">
        <f>Synthese!J11</f>
        <v>NA</v>
      </c>
      <c r="J9" s="48" t="str">
        <f>Synthese!K11</f>
        <v>NA</v>
      </c>
      <c r="K9" s="48" t="str">
        <f>Synthese!L11</f>
        <v>NA</v>
      </c>
      <c r="L9" s="48" t="str">
        <f>Synthese!M11</f>
        <v>NA</v>
      </c>
      <c r="M9" s="48" t="str">
        <f>Synthese!N11</f>
        <v>NA</v>
      </c>
      <c r="N9" s="48" t="str">
        <f>Synthese!O11</f>
        <v>NA</v>
      </c>
      <c r="O9" s="48" t="str">
        <f>Synthese!P11</f>
        <v>NA</v>
      </c>
      <c r="P9" s="48" t="str">
        <f>Synthese!Q11</f>
        <v>NA</v>
      </c>
      <c r="Q9" s="48" t="str">
        <f>Synthese!R11</f>
        <v>NA</v>
      </c>
      <c r="R9" s="48" t="str">
        <f>Synthese!S11</f>
        <v>NA</v>
      </c>
      <c r="S9" s="48" t="str">
        <f>Synthese!T11</f>
        <v>NA</v>
      </c>
      <c r="T9" s="48" t="str">
        <f>Synthese!U11</f>
        <v>NA</v>
      </c>
      <c r="U9" s="48" t="e">
        <f>Synthese!#REF!</f>
        <v>#REF!</v>
      </c>
      <c r="V9" s="48" t="e">
        <f>Synthese!#REF!</f>
        <v>#REF!</v>
      </c>
      <c r="W9" s="48" t="e">
        <f>Synthese!#REF!</f>
        <v>#REF!</v>
      </c>
      <c r="X9" s="48" t="e">
        <f>Synthese!#REF!</f>
        <v>#REF!</v>
      </c>
      <c r="Y9" s="48" t="e">
        <f>Synthese!#REF!</f>
        <v>#REF!</v>
      </c>
      <c r="Z9" s="48" t="str">
        <f>Synthese!V11</f>
        <v>NA</v>
      </c>
    </row>
    <row r="10" spans="1:26" ht="45" x14ac:dyDescent="0.25">
      <c r="A10" s="48" t="str">
        <f>Synthese!B12</f>
        <v>Images</v>
      </c>
      <c r="C10" s="48" t="str">
        <f>Synthese!D12</f>
        <v>1.9</v>
      </c>
      <c r="D10" s="45" t="str">
        <f>Synthese!E12</f>
        <v>Chaque légende d'image est-elle, si nécessaire, correctement reliée à l'image correspondante ?</v>
      </c>
      <c r="E10" s="48" t="str">
        <f>Synthese!F12</f>
        <v>A</v>
      </c>
      <c r="F10" s="48" t="str">
        <f>Synthese!G12</f>
        <v>NA</v>
      </c>
      <c r="G10" s="48" t="str">
        <f>Synthese!H12</f>
        <v>NA</v>
      </c>
      <c r="H10" s="48" t="str">
        <f>Synthese!I12</f>
        <v>NA</v>
      </c>
      <c r="I10" s="48" t="str">
        <f>Synthese!J12</f>
        <v>NA</v>
      </c>
      <c r="J10" s="48" t="str">
        <f>Synthese!K12</f>
        <v>NA</v>
      </c>
      <c r="K10" s="48" t="str">
        <f>Synthese!L12</f>
        <v>NA</v>
      </c>
      <c r="L10" s="48" t="str">
        <f>Synthese!M12</f>
        <v>NA</v>
      </c>
      <c r="M10" s="48" t="str">
        <f>Synthese!N12</f>
        <v>NA</v>
      </c>
      <c r="N10" s="48" t="str">
        <f>Synthese!O12</f>
        <v>NA</v>
      </c>
      <c r="O10" s="48" t="str">
        <f>Synthese!P12</f>
        <v>NA</v>
      </c>
      <c r="P10" s="48" t="str">
        <f>Synthese!Q12</f>
        <v>NA</v>
      </c>
      <c r="Q10" s="48" t="str">
        <f>Synthese!R12</f>
        <v>NA</v>
      </c>
      <c r="R10" s="48" t="str">
        <f>Synthese!S12</f>
        <v>NA</v>
      </c>
      <c r="S10" s="48" t="str">
        <f>Synthese!T12</f>
        <v>NA</v>
      </c>
      <c r="T10" s="48" t="str">
        <f>Synthese!U12</f>
        <v>C</v>
      </c>
      <c r="U10" s="48" t="e">
        <f>Synthese!#REF!</f>
        <v>#REF!</v>
      </c>
      <c r="V10" s="48" t="e">
        <f>Synthese!#REF!</f>
        <v>#REF!</v>
      </c>
      <c r="W10" s="48" t="e">
        <f>Synthese!#REF!</f>
        <v>#REF!</v>
      </c>
      <c r="X10" s="48" t="e">
        <f>Synthese!#REF!</f>
        <v>#REF!</v>
      </c>
      <c r="Y10" s="48" t="e">
        <f>Synthese!#REF!</f>
        <v>#REF!</v>
      </c>
      <c r="Z10" s="48" t="str">
        <f>Synthese!V12</f>
        <v>C</v>
      </c>
    </row>
    <row r="11" spans="1:26" ht="60" x14ac:dyDescent="0.25">
      <c r="A11" s="48" t="str">
        <f>Synthese!B13</f>
        <v>Images</v>
      </c>
      <c r="C11" s="48" t="str">
        <f>Synthese!D13</f>
        <v>1.10</v>
      </c>
      <c r="D11" s="45" t="str">
        <f>Synthese!E13</f>
        <v>Chaque image texte porteuse d'information, doit si possible être remplacée par du texte stylé. Cette règle est-elle respectée (hors cas particuliers) ?</v>
      </c>
      <c r="E11" s="48" t="str">
        <f>Synthese!F13</f>
        <v>AAA</v>
      </c>
      <c r="F11" s="48" t="str">
        <f>Synthese!G13</f>
        <v>NT</v>
      </c>
      <c r="G11" s="48" t="str">
        <f>Synthese!H13</f>
        <v>NT</v>
      </c>
      <c r="H11" s="48" t="str">
        <f>Synthese!I13</f>
        <v>NT</v>
      </c>
      <c r="I11" s="48" t="str">
        <f>Synthese!J13</f>
        <v>NT</v>
      </c>
      <c r="J11" s="48" t="str">
        <f>Synthese!K13</f>
        <v>NT</v>
      </c>
      <c r="K11" s="48" t="str">
        <f>Synthese!L13</f>
        <v>NT</v>
      </c>
      <c r="L11" s="48" t="str">
        <f>Synthese!M13</f>
        <v>NT</v>
      </c>
      <c r="M11" s="48" t="str">
        <f>Synthese!N13</f>
        <v>NT</v>
      </c>
      <c r="N11" s="48" t="str">
        <f>Synthese!O13</f>
        <v>NT</v>
      </c>
      <c r="O11" s="48" t="str">
        <f>Synthese!P13</f>
        <v>NT</v>
      </c>
      <c r="P11" s="48" t="str">
        <f>Synthese!Q13</f>
        <v>NT</v>
      </c>
      <c r="Q11" s="48" t="str">
        <f>Synthese!R13</f>
        <v>NT</v>
      </c>
      <c r="R11" s="48" t="str">
        <f>Synthese!S13</f>
        <v>NT</v>
      </c>
      <c r="S11" s="48" t="str">
        <f>Synthese!T13</f>
        <v>NT</v>
      </c>
      <c r="T11" s="48" t="str">
        <f>Synthese!U13</f>
        <v>NT</v>
      </c>
      <c r="U11" s="48" t="e">
        <f>Synthese!#REF!</f>
        <v>#REF!</v>
      </c>
      <c r="V11" s="48" t="e">
        <f>Synthese!#REF!</f>
        <v>#REF!</v>
      </c>
      <c r="W11" s="48" t="e">
        <f>Synthese!#REF!</f>
        <v>#REF!</v>
      </c>
      <c r="X11" s="48" t="e">
        <f>Synthese!#REF!</f>
        <v>#REF!</v>
      </c>
      <c r="Y11" s="48" t="e">
        <f>Synthese!#REF!</f>
        <v>#REF!</v>
      </c>
      <c r="Z11" s="48" t="str">
        <f>Synthese!V13</f>
        <v>NT</v>
      </c>
    </row>
    <row r="12" spans="1:26" x14ac:dyDescent="0.25">
      <c r="A12" s="48" t="str">
        <f>Synthese!B14</f>
        <v>Cadres</v>
      </c>
      <c r="C12" s="48" t="str">
        <f>Synthese!D14</f>
        <v>2.1</v>
      </c>
      <c r="D12" s="45" t="str">
        <f>Synthese!E14</f>
        <v>Chaque cadre a-t-il un titre de cadre ?</v>
      </c>
      <c r="E12" s="48" t="str">
        <f>Synthese!F14</f>
        <v>A</v>
      </c>
      <c r="F12" s="48" t="str">
        <f>Synthese!G14</f>
        <v>C</v>
      </c>
      <c r="G12" s="48" t="str">
        <f>Synthese!H14</f>
        <v>NA</v>
      </c>
      <c r="H12" s="48" t="str">
        <f>Synthese!I14</f>
        <v>NA</v>
      </c>
      <c r="I12" s="48" t="str">
        <f>Synthese!J14</f>
        <v>NA</v>
      </c>
      <c r="J12" s="48" t="str">
        <f>Synthese!K14</f>
        <v>NA</v>
      </c>
      <c r="K12" s="48" t="str">
        <f>Synthese!L14</f>
        <v>NA</v>
      </c>
      <c r="L12" s="48" t="str">
        <f>Synthese!M14</f>
        <v>NA</v>
      </c>
      <c r="M12" s="48" t="str">
        <f>Synthese!N14</f>
        <v>NA</v>
      </c>
      <c r="N12" s="48" t="str">
        <f>Synthese!O14</f>
        <v>NA</v>
      </c>
      <c r="O12" s="48" t="str">
        <f>Synthese!P14</f>
        <v>NA</v>
      </c>
      <c r="P12" s="48" t="str">
        <f>Synthese!Q14</f>
        <v>NA</v>
      </c>
      <c r="Q12" s="48" t="str">
        <f>Synthese!R14</f>
        <v>NA</v>
      </c>
      <c r="R12" s="48" t="str">
        <f>Synthese!S14</f>
        <v>NA</v>
      </c>
      <c r="S12" s="48" t="str">
        <f>Synthese!T14</f>
        <v>NA</v>
      </c>
      <c r="T12" s="48" t="str">
        <f>Synthese!U14</f>
        <v>NA</v>
      </c>
      <c r="U12" s="48" t="e">
        <f>Synthese!#REF!</f>
        <v>#REF!</v>
      </c>
      <c r="V12" s="48" t="e">
        <f>Synthese!#REF!</f>
        <v>#REF!</v>
      </c>
      <c r="W12" s="48" t="e">
        <f>Synthese!#REF!</f>
        <v>#REF!</v>
      </c>
      <c r="X12" s="48" t="e">
        <f>Synthese!#REF!</f>
        <v>#REF!</v>
      </c>
      <c r="Y12" s="48" t="e">
        <f>Synthese!#REF!</f>
        <v>#REF!</v>
      </c>
      <c r="Z12" s="48" t="str">
        <f>Synthese!V14</f>
        <v>C</v>
      </c>
    </row>
    <row r="13" spans="1:26" ht="30" x14ac:dyDescent="0.25">
      <c r="A13" s="48" t="str">
        <f>Synthese!B15</f>
        <v>Cadres</v>
      </c>
      <c r="C13" s="48" t="str">
        <f>Synthese!D15</f>
        <v>2.2</v>
      </c>
      <c r="D13" s="45" t="str">
        <f>Synthese!E15</f>
        <v>Pour chaque cadre ayant un titre de cadre, ce titre de cadre est-il pertinent ?</v>
      </c>
      <c r="E13" s="48" t="str">
        <f>Synthese!F15</f>
        <v>A</v>
      </c>
      <c r="F13" s="48" t="str">
        <f>Synthese!G15</f>
        <v>C</v>
      </c>
      <c r="G13" s="48" t="str">
        <f>Synthese!H15</f>
        <v>NA</v>
      </c>
      <c r="H13" s="48" t="str">
        <f>Synthese!I15</f>
        <v>NA</v>
      </c>
      <c r="I13" s="48" t="str">
        <f>Synthese!J15</f>
        <v>NA</v>
      </c>
      <c r="J13" s="48" t="str">
        <f>Synthese!K15</f>
        <v>NA</v>
      </c>
      <c r="K13" s="48" t="str">
        <f>Synthese!L15</f>
        <v>NA</v>
      </c>
      <c r="L13" s="48" t="str">
        <f>Synthese!M15</f>
        <v>NA</v>
      </c>
      <c r="M13" s="48" t="str">
        <f>Synthese!N15</f>
        <v>NA</v>
      </c>
      <c r="N13" s="48" t="str">
        <f>Synthese!O15</f>
        <v>NA</v>
      </c>
      <c r="O13" s="48" t="str">
        <f>Synthese!P15</f>
        <v>NA</v>
      </c>
      <c r="P13" s="48" t="str">
        <f>Synthese!Q15</f>
        <v>NA</v>
      </c>
      <c r="Q13" s="48" t="str">
        <f>Synthese!R15</f>
        <v>NA</v>
      </c>
      <c r="R13" s="48" t="str">
        <f>Synthese!S15</f>
        <v>NA</v>
      </c>
      <c r="S13" s="48" t="str">
        <f>Synthese!T15</f>
        <v>NA</v>
      </c>
      <c r="T13" s="48" t="str">
        <f>Synthese!U15</f>
        <v>NA</v>
      </c>
      <c r="U13" s="48" t="e">
        <f>Synthese!#REF!</f>
        <v>#REF!</v>
      </c>
      <c r="V13" s="48" t="e">
        <f>Synthese!#REF!</f>
        <v>#REF!</v>
      </c>
      <c r="W13" s="48" t="e">
        <f>Synthese!#REF!</f>
        <v>#REF!</v>
      </c>
      <c r="X13" s="48" t="e">
        <f>Synthese!#REF!</f>
        <v>#REF!</v>
      </c>
      <c r="Y13" s="48" t="e">
        <f>Synthese!#REF!</f>
        <v>#REF!</v>
      </c>
      <c r="Z13" s="48" t="str">
        <f>Synthese!V15</f>
        <v>C</v>
      </c>
    </row>
    <row r="14" spans="1:26" ht="45" x14ac:dyDescent="0.25">
      <c r="A14" s="48" t="str">
        <f>Synthese!B16</f>
        <v>Couleurs</v>
      </c>
      <c r="C14" s="48" t="str">
        <f>Synthese!D16</f>
        <v>3.1</v>
      </c>
      <c r="D14" s="45" t="str">
        <f>Synthese!E16</f>
        <v>Dans chaque page web, l'information ne doit pas être donnée uniquement par la couleur. Cette règle est-elle respectée ?</v>
      </c>
      <c r="E14" s="48" t="str">
        <f>Synthese!F16</f>
        <v>A</v>
      </c>
      <c r="F14" s="48" t="str">
        <f>Synthese!G16</f>
        <v>NA</v>
      </c>
      <c r="G14" s="48" t="str">
        <f>Synthese!H16</f>
        <v>C</v>
      </c>
      <c r="H14" s="48" t="str">
        <f>Synthese!I16</f>
        <v>C</v>
      </c>
      <c r="I14" s="48" t="str">
        <f>Synthese!J16</f>
        <v>NA</v>
      </c>
      <c r="J14" s="48" t="str">
        <f>Synthese!K16</f>
        <v>C</v>
      </c>
      <c r="K14" s="48" t="str">
        <f>Synthese!L16</f>
        <v>C</v>
      </c>
      <c r="L14" s="48" t="str">
        <f>Synthese!M16</f>
        <v>C</v>
      </c>
      <c r="M14" s="48" t="str">
        <f>Synthese!N16</f>
        <v>C</v>
      </c>
      <c r="N14" s="48" t="str">
        <f>Synthese!O16</f>
        <v>C</v>
      </c>
      <c r="O14" s="48" t="str">
        <f>Synthese!P16</f>
        <v>C</v>
      </c>
      <c r="P14" s="48" t="str">
        <f>Synthese!Q16</f>
        <v>C</v>
      </c>
      <c r="Q14" s="48" t="str">
        <f>Synthese!R16</f>
        <v>C</v>
      </c>
      <c r="R14" s="48" t="str">
        <f>Synthese!S16</f>
        <v>NA</v>
      </c>
      <c r="S14" s="48" t="str">
        <f>Synthese!T16</f>
        <v>C</v>
      </c>
      <c r="T14" s="48" t="str">
        <f>Synthese!U16</f>
        <v>NA</v>
      </c>
      <c r="U14" s="48" t="e">
        <f>Synthese!#REF!</f>
        <v>#REF!</v>
      </c>
      <c r="V14" s="48" t="e">
        <f>Synthese!#REF!</f>
        <v>#REF!</v>
      </c>
      <c r="W14" s="48" t="e">
        <f>Synthese!#REF!</f>
        <v>#REF!</v>
      </c>
      <c r="X14" s="48" t="e">
        <f>Synthese!#REF!</f>
        <v>#REF!</v>
      </c>
      <c r="Y14" s="48" t="e">
        <f>Synthese!#REF!</f>
        <v>#REF!</v>
      </c>
      <c r="Z14" s="48" t="str">
        <f>Synthese!V16</f>
        <v>C</v>
      </c>
    </row>
    <row r="15" spans="1:26" ht="60" x14ac:dyDescent="0.25">
      <c r="A15" s="48" t="str">
        <f>Synthese!B17</f>
        <v>Couleurs</v>
      </c>
      <c r="C15" s="48" t="str">
        <f>Synthese!D17</f>
        <v>3.2</v>
      </c>
      <c r="D15" s="45" t="str">
        <f>Synthese!E17</f>
        <v>Dans chaque page web, le contraste entre la couleur du texte et la couleur de son arrière-plan est-il suffisamment élevé (hors cas particuliers) ?</v>
      </c>
      <c r="E15" s="48" t="str">
        <f>Synthese!F17</f>
        <v>AA</v>
      </c>
      <c r="F15" s="48" t="str">
        <f>Synthese!G17</f>
        <v>C</v>
      </c>
      <c r="G15" s="48" t="str">
        <f>Synthese!H17</f>
        <v>C</v>
      </c>
      <c r="H15" s="48" t="str">
        <f>Synthese!I17</f>
        <v>C</v>
      </c>
      <c r="I15" s="48" t="str">
        <f>Synthese!J17</f>
        <v>C</v>
      </c>
      <c r="J15" s="48" t="str">
        <f>Synthese!K17</f>
        <v>C</v>
      </c>
      <c r="K15" s="48" t="str">
        <f>Synthese!L17</f>
        <v>C</v>
      </c>
      <c r="L15" s="48" t="str">
        <f>Synthese!M17</f>
        <v>C</v>
      </c>
      <c r="M15" s="48" t="str">
        <f>Synthese!N17</f>
        <v>C</v>
      </c>
      <c r="N15" s="48" t="str">
        <f>Synthese!O17</f>
        <v>C</v>
      </c>
      <c r="O15" s="48" t="str">
        <f>Synthese!P17</f>
        <v>C</v>
      </c>
      <c r="P15" s="48" t="str">
        <f>Synthese!Q17</f>
        <v>C</v>
      </c>
      <c r="Q15" s="48" t="str">
        <f>Synthese!R17</f>
        <v>C</v>
      </c>
      <c r="R15" s="48" t="str">
        <f>Synthese!S17</f>
        <v>C</v>
      </c>
      <c r="S15" s="48" t="str">
        <f>Synthese!T17</f>
        <v>C</v>
      </c>
      <c r="T15" s="48" t="str">
        <f>Synthese!U17</f>
        <v>C</v>
      </c>
      <c r="U15" s="48" t="e">
        <f>Synthese!#REF!</f>
        <v>#REF!</v>
      </c>
      <c r="V15" s="48" t="e">
        <f>Synthese!#REF!</f>
        <v>#REF!</v>
      </c>
      <c r="W15" s="48" t="e">
        <f>Synthese!#REF!</f>
        <v>#REF!</v>
      </c>
      <c r="X15" s="48" t="e">
        <f>Synthese!#REF!</f>
        <v>#REF!</v>
      </c>
      <c r="Y15" s="48" t="e">
        <f>Synthese!#REF!</f>
        <v>#REF!</v>
      </c>
      <c r="Z15" s="48" t="str">
        <f>Synthese!V17</f>
        <v>C</v>
      </c>
    </row>
    <row r="16" spans="1:26" ht="75" x14ac:dyDescent="0.25">
      <c r="A16" s="48" t="str">
        <f>Synthese!B18</f>
        <v>Couleurs</v>
      </c>
      <c r="C16" s="48" t="str">
        <f>Synthese!D18</f>
        <v>3.3</v>
      </c>
      <c r="D16" s="45" t="str">
        <f>Synthese!E18</f>
        <v>Dans chaque page web, les couleurs utilisées dans les composants d'interface ou les éléments graphiques porteurs d'informations sont-elles suffisamment contrastées (hors cas particuliers ) ?</v>
      </c>
      <c r="E16" s="48" t="str">
        <f>Synthese!F18</f>
        <v>AA</v>
      </c>
      <c r="F16" s="48" t="str">
        <f>Synthese!G18</f>
        <v>C</v>
      </c>
      <c r="G16" s="48" t="str">
        <f>Synthese!H18</f>
        <v>C</v>
      </c>
      <c r="H16" s="48" t="str">
        <f>Synthese!I18</f>
        <v>C</v>
      </c>
      <c r="I16" s="48" t="str">
        <f>Synthese!J18</f>
        <v>NA</v>
      </c>
      <c r="J16" s="48" t="str">
        <f>Synthese!K18</f>
        <v>C</v>
      </c>
      <c r="K16" s="48" t="str">
        <f>Synthese!L18</f>
        <v>C</v>
      </c>
      <c r="L16" s="48" t="str">
        <f>Synthese!M18</f>
        <v>C</v>
      </c>
      <c r="M16" s="48" t="str">
        <f>Synthese!N18</f>
        <v>C</v>
      </c>
      <c r="N16" s="48" t="str">
        <f>Synthese!O18</f>
        <v>C</v>
      </c>
      <c r="O16" s="48" t="str">
        <f>Synthese!P18</f>
        <v>C</v>
      </c>
      <c r="P16" s="48" t="str">
        <f>Synthese!Q18</f>
        <v>NA</v>
      </c>
      <c r="Q16" s="48" t="str">
        <f>Synthese!R18</f>
        <v>C</v>
      </c>
      <c r="R16" s="48" t="str">
        <f>Synthese!S18</f>
        <v>C</v>
      </c>
      <c r="S16" s="48" t="str">
        <f>Synthese!T18</f>
        <v>NA</v>
      </c>
      <c r="T16" s="48" t="str">
        <f>Synthese!U18</f>
        <v>NA</v>
      </c>
      <c r="U16" s="48" t="e">
        <f>Synthese!#REF!</f>
        <v>#REF!</v>
      </c>
      <c r="V16" s="48" t="e">
        <f>Synthese!#REF!</f>
        <v>#REF!</v>
      </c>
      <c r="W16" s="48" t="e">
        <f>Synthese!#REF!</f>
        <v>#REF!</v>
      </c>
      <c r="X16" s="48" t="e">
        <f>Synthese!#REF!</f>
        <v>#REF!</v>
      </c>
      <c r="Y16" s="48" t="e">
        <f>Synthese!#REF!</f>
        <v>#REF!</v>
      </c>
      <c r="Z16" s="48" t="str">
        <f>Synthese!V18</f>
        <v>C</v>
      </c>
    </row>
    <row r="17" spans="1:26" ht="45" x14ac:dyDescent="0.25">
      <c r="A17" s="48" t="str">
        <f>Synthese!B19</f>
        <v>Couleurs</v>
      </c>
      <c r="C17" s="48" t="str">
        <f>Synthese!D19</f>
        <v>3.4</v>
      </c>
      <c r="D17" s="45" t="str">
        <f>Synthese!E19</f>
        <v>Dans chaque page Web, le contraste entre la couleur du texte et la couleur de son arrière-plan est-il amélioré (hors cas particuliers) ?</v>
      </c>
      <c r="E17" s="48" t="str">
        <f>Synthese!F19</f>
        <v>AAA</v>
      </c>
      <c r="F17" s="48" t="str">
        <f>Synthese!G19</f>
        <v>NT</v>
      </c>
      <c r="G17" s="48" t="str">
        <f>Synthese!H19</f>
        <v>NT</v>
      </c>
      <c r="H17" s="48" t="str">
        <f>Synthese!I19</f>
        <v>NT</v>
      </c>
      <c r="I17" s="48" t="str">
        <f>Synthese!J19</f>
        <v>NT</v>
      </c>
      <c r="J17" s="48" t="str">
        <f>Synthese!K19</f>
        <v>NT</v>
      </c>
      <c r="K17" s="48" t="str">
        <f>Synthese!L19</f>
        <v>NT</v>
      </c>
      <c r="L17" s="48" t="str">
        <f>Synthese!M19</f>
        <v>NT</v>
      </c>
      <c r="M17" s="48" t="str">
        <f>Synthese!N19</f>
        <v>NT</v>
      </c>
      <c r="N17" s="48" t="str">
        <f>Synthese!O19</f>
        <v>NT</v>
      </c>
      <c r="O17" s="48" t="str">
        <f>Synthese!P19</f>
        <v>NT</v>
      </c>
      <c r="P17" s="48" t="str">
        <f>Synthese!Q19</f>
        <v>NT</v>
      </c>
      <c r="Q17" s="48" t="str">
        <f>Synthese!R19</f>
        <v>NT</v>
      </c>
      <c r="R17" s="48" t="str">
        <f>Synthese!S19</f>
        <v>NT</v>
      </c>
      <c r="S17" s="48" t="str">
        <f>Synthese!T19</f>
        <v>NT</v>
      </c>
      <c r="T17" s="48" t="str">
        <f>Synthese!U19</f>
        <v>NT</v>
      </c>
      <c r="U17" s="48" t="e">
        <f>Synthese!#REF!</f>
        <v>#REF!</v>
      </c>
      <c r="V17" s="48" t="e">
        <f>Synthese!#REF!</f>
        <v>#REF!</v>
      </c>
      <c r="W17" s="48" t="e">
        <f>Synthese!#REF!</f>
        <v>#REF!</v>
      </c>
      <c r="X17" s="48" t="e">
        <f>Synthese!#REF!</f>
        <v>#REF!</v>
      </c>
      <c r="Y17" s="48" t="e">
        <f>Synthese!#REF!</f>
        <v>#REF!</v>
      </c>
      <c r="Z17" s="48" t="str">
        <f>Synthese!V19</f>
        <v>NT</v>
      </c>
    </row>
    <row r="18" spans="1:26" ht="60" x14ac:dyDescent="0.25">
      <c r="A18" s="48" t="str">
        <f>Synthese!B20</f>
        <v>Multimédia</v>
      </c>
      <c r="C18" s="48" t="str">
        <f>Synthese!D20</f>
        <v>4.1</v>
      </c>
      <c r="D18" s="45" t="str">
        <f>Synthese!E20</f>
        <v>Chaque média temporel pré-enregistré a-t-il, si nécessaire, une transcription textuelle ou une audiodescription (hors cas particuliers) ?</v>
      </c>
      <c r="E18" s="48" t="str">
        <f>Synthese!F20</f>
        <v>A</v>
      </c>
      <c r="F18" s="48" t="str">
        <f>Synthese!G20</f>
        <v>NA</v>
      </c>
      <c r="G18" s="48" t="str">
        <f>Synthese!H20</f>
        <v>NA</v>
      </c>
      <c r="H18" s="48" t="str">
        <f>Synthese!I20</f>
        <v>NA</v>
      </c>
      <c r="I18" s="48" t="str">
        <f>Synthese!J20</f>
        <v>NA</v>
      </c>
      <c r="J18" s="48" t="str">
        <f>Synthese!K20</f>
        <v>NA</v>
      </c>
      <c r="K18" s="48" t="str">
        <f>Synthese!L20</f>
        <v>NA</v>
      </c>
      <c r="L18" s="48" t="str">
        <f>Synthese!M20</f>
        <v>NA</v>
      </c>
      <c r="M18" s="48" t="str">
        <f>Synthese!N20</f>
        <v>NA</v>
      </c>
      <c r="N18" s="48" t="str">
        <f>Synthese!O20</f>
        <v>NA</v>
      </c>
      <c r="O18" s="48" t="str">
        <f>Synthese!P20</f>
        <v>NA</v>
      </c>
      <c r="P18" s="48" t="str">
        <f>Synthese!Q20</f>
        <v>NA</v>
      </c>
      <c r="Q18" s="48" t="str">
        <f>Synthese!R20</f>
        <v>NA</v>
      </c>
      <c r="R18" s="48" t="str">
        <f>Synthese!S20</f>
        <v>NA</v>
      </c>
      <c r="S18" s="48" t="str">
        <f>Synthese!T20</f>
        <v>NA</v>
      </c>
      <c r="T18" s="48" t="str">
        <f>Synthese!U20</f>
        <v>NA</v>
      </c>
      <c r="U18" s="48" t="e">
        <f>Synthese!#REF!</f>
        <v>#REF!</v>
      </c>
      <c r="V18" s="48" t="e">
        <f>Synthese!#REF!</f>
        <v>#REF!</v>
      </c>
      <c r="W18" s="48" t="e">
        <f>Synthese!#REF!</f>
        <v>#REF!</v>
      </c>
      <c r="X18" s="48" t="e">
        <f>Synthese!#REF!</f>
        <v>#REF!</v>
      </c>
      <c r="Y18" s="48" t="e">
        <f>Synthese!#REF!</f>
        <v>#REF!</v>
      </c>
      <c r="Z18" s="48" t="str">
        <f>Synthese!V20</f>
        <v>NA</v>
      </c>
    </row>
    <row r="19" spans="1:26" ht="60" x14ac:dyDescent="0.25">
      <c r="A19" s="48" t="str">
        <f>Synthese!B21</f>
        <v>Multimédia</v>
      </c>
      <c r="C19" s="48" t="str">
        <f>Synthese!D21</f>
        <v>4.2</v>
      </c>
      <c r="D19" s="45" t="str">
        <f>Synthese!E21</f>
        <v>Pour chaque média temporel pré-enregistré ayant une transcription textuelle ou une audiodescription synchronisée, celles-ci sont-elles pertinentes (hors cas particuliers) ?</v>
      </c>
      <c r="E19" s="48" t="str">
        <f>Synthese!F21</f>
        <v>A</v>
      </c>
      <c r="F19" s="48" t="str">
        <f>Synthese!G21</f>
        <v>NA</v>
      </c>
      <c r="G19" s="48" t="str">
        <f>Synthese!H21</f>
        <v>NA</v>
      </c>
      <c r="H19" s="48" t="str">
        <f>Synthese!I21</f>
        <v>NA</v>
      </c>
      <c r="I19" s="48" t="str">
        <f>Synthese!J21</f>
        <v>NA</v>
      </c>
      <c r="J19" s="48" t="str">
        <f>Synthese!K21</f>
        <v>NA</v>
      </c>
      <c r="K19" s="48" t="str">
        <f>Synthese!L21</f>
        <v>NA</v>
      </c>
      <c r="L19" s="48" t="str">
        <f>Synthese!M21</f>
        <v>NA</v>
      </c>
      <c r="M19" s="48" t="str">
        <f>Synthese!N21</f>
        <v>NA</v>
      </c>
      <c r="N19" s="48" t="str">
        <f>Synthese!O21</f>
        <v>NA</v>
      </c>
      <c r="O19" s="48" t="str">
        <f>Synthese!P21</f>
        <v>NA</v>
      </c>
      <c r="P19" s="48" t="str">
        <f>Synthese!Q21</f>
        <v>NA</v>
      </c>
      <c r="Q19" s="48" t="str">
        <f>Synthese!R21</f>
        <v>NA</v>
      </c>
      <c r="R19" s="48" t="str">
        <f>Synthese!S21</f>
        <v>NA</v>
      </c>
      <c r="S19" s="48" t="str">
        <f>Synthese!T21</f>
        <v>NA</v>
      </c>
      <c r="T19" s="48" t="str">
        <f>Synthese!U21</f>
        <v>NA</v>
      </c>
      <c r="U19" s="48" t="e">
        <f>Synthese!#REF!</f>
        <v>#REF!</v>
      </c>
      <c r="V19" s="48" t="e">
        <f>Synthese!#REF!</f>
        <v>#REF!</v>
      </c>
      <c r="W19" s="48" t="e">
        <f>Synthese!#REF!</f>
        <v>#REF!</v>
      </c>
      <c r="X19" s="48" t="e">
        <f>Synthese!#REF!</f>
        <v>#REF!</v>
      </c>
      <c r="Y19" s="48" t="e">
        <f>Synthese!#REF!</f>
        <v>#REF!</v>
      </c>
      <c r="Z19" s="48" t="str">
        <f>Synthese!V21</f>
        <v>NA</v>
      </c>
    </row>
    <row r="20" spans="1:26" ht="45" x14ac:dyDescent="0.25">
      <c r="A20" s="48" t="str">
        <f>Synthese!B22</f>
        <v>Multimédia</v>
      </c>
      <c r="C20" s="48" t="str">
        <f>Synthese!D22</f>
        <v>4.3</v>
      </c>
      <c r="D20" s="45" t="str">
        <f>Synthese!E22</f>
        <v>Chaque média temporel synchronisé pré-enregistré a-t-il, si nécessaire, des sous-titres synchronisés (hors cas particuliers) ?</v>
      </c>
      <c r="E20" s="48" t="str">
        <f>Synthese!F22</f>
        <v>A</v>
      </c>
      <c r="F20" s="48" t="str">
        <f>Synthese!G22</f>
        <v>NA</v>
      </c>
      <c r="G20" s="48" t="str">
        <f>Synthese!H22</f>
        <v>NA</v>
      </c>
      <c r="H20" s="48" t="str">
        <f>Synthese!I22</f>
        <v>NA</v>
      </c>
      <c r="I20" s="48" t="str">
        <f>Synthese!J22</f>
        <v>NA</v>
      </c>
      <c r="J20" s="48" t="str">
        <f>Synthese!K22</f>
        <v>NA</v>
      </c>
      <c r="K20" s="48" t="str">
        <f>Synthese!L22</f>
        <v>NA</v>
      </c>
      <c r="L20" s="48" t="str">
        <f>Synthese!M22</f>
        <v>NA</v>
      </c>
      <c r="M20" s="48" t="str">
        <f>Synthese!N22</f>
        <v>NA</v>
      </c>
      <c r="N20" s="48" t="str">
        <f>Synthese!O22</f>
        <v>NA</v>
      </c>
      <c r="O20" s="48" t="str">
        <f>Synthese!P22</f>
        <v>NA</v>
      </c>
      <c r="P20" s="48" t="str">
        <f>Synthese!Q22</f>
        <v>NA</v>
      </c>
      <c r="Q20" s="48" t="str">
        <f>Synthese!R22</f>
        <v>NA</v>
      </c>
      <c r="R20" s="48" t="str">
        <f>Synthese!S22</f>
        <v>NA</v>
      </c>
      <c r="S20" s="48" t="str">
        <f>Synthese!T22</f>
        <v>NA</v>
      </c>
      <c r="T20" s="48" t="str">
        <f>Synthese!U22</f>
        <v>NA</v>
      </c>
      <c r="U20" s="48" t="e">
        <f>Synthese!#REF!</f>
        <v>#REF!</v>
      </c>
      <c r="V20" s="48" t="e">
        <f>Synthese!#REF!</f>
        <v>#REF!</v>
      </c>
      <c r="W20" s="48" t="e">
        <f>Synthese!#REF!</f>
        <v>#REF!</v>
      </c>
      <c r="X20" s="48" t="e">
        <f>Synthese!#REF!</f>
        <v>#REF!</v>
      </c>
      <c r="Y20" s="48" t="e">
        <f>Synthese!#REF!</f>
        <v>#REF!</v>
      </c>
      <c r="Z20" s="48" t="str">
        <f>Synthese!V22</f>
        <v>NA</v>
      </c>
    </row>
    <row r="21" spans="1:26" ht="60" x14ac:dyDescent="0.25">
      <c r="A21" s="48" t="str">
        <f>Synthese!B23</f>
        <v>Multimédia</v>
      </c>
      <c r="C21" s="48" t="str">
        <f>Synthese!D23</f>
        <v>4.4</v>
      </c>
      <c r="D21" s="45" t="str">
        <f>Synthese!E23</f>
        <v>Pour chaque média temporel synchronisé pré-enregistré ayant des sous-titres synchronisés, ces sous-titres sont-ils pertinents ?</v>
      </c>
      <c r="E21" s="48" t="str">
        <f>Synthese!F23</f>
        <v>A</v>
      </c>
      <c r="F21" s="48" t="str">
        <f>Synthese!G23</f>
        <v>NA</v>
      </c>
      <c r="G21" s="48" t="str">
        <f>Synthese!H23</f>
        <v>NA</v>
      </c>
      <c r="H21" s="48" t="str">
        <f>Synthese!I23</f>
        <v>NA</v>
      </c>
      <c r="I21" s="48" t="str">
        <f>Synthese!J23</f>
        <v>NA</v>
      </c>
      <c r="J21" s="48" t="str">
        <f>Synthese!K23</f>
        <v>NA</v>
      </c>
      <c r="K21" s="48" t="str">
        <f>Synthese!L23</f>
        <v>NA</v>
      </c>
      <c r="L21" s="48" t="str">
        <f>Synthese!M23</f>
        <v>NA</v>
      </c>
      <c r="M21" s="48" t="str">
        <f>Synthese!N23</f>
        <v>NA</v>
      </c>
      <c r="N21" s="48" t="str">
        <f>Synthese!O23</f>
        <v>NA</v>
      </c>
      <c r="O21" s="48" t="str">
        <f>Synthese!P23</f>
        <v>NA</v>
      </c>
      <c r="P21" s="48" t="str">
        <f>Synthese!Q23</f>
        <v>NA</v>
      </c>
      <c r="Q21" s="48" t="str">
        <f>Synthese!R23</f>
        <v>NA</v>
      </c>
      <c r="R21" s="48" t="str">
        <f>Synthese!S23</f>
        <v>NA</v>
      </c>
      <c r="S21" s="48" t="str">
        <f>Synthese!T23</f>
        <v>NA</v>
      </c>
      <c r="T21" s="48" t="str">
        <f>Synthese!U23</f>
        <v>NA</v>
      </c>
      <c r="U21" s="48" t="e">
        <f>Synthese!#REF!</f>
        <v>#REF!</v>
      </c>
      <c r="V21" s="48" t="e">
        <f>Synthese!#REF!</f>
        <v>#REF!</v>
      </c>
      <c r="W21" s="48" t="e">
        <f>Synthese!#REF!</f>
        <v>#REF!</v>
      </c>
      <c r="X21" s="48" t="e">
        <f>Synthese!#REF!</f>
        <v>#REF!</v>
      </c>
      <c r="Y21" s="48" t="e">
        <f>Synthese!#REF!</f>
        <v>#REF!</v>
      </c>
      <c r="Z21" s="48" t="str">
        <f>Synthese!V23</f>
        <v>NA</v>
      </c>
    </row>
    <row r="22" spans="1:26" ht="45" x14ac:dyDescent="0.25">
      <c r="A22" s="48" t="str">
        <f>Synthese!B24</f>
        <v>Multimédia</v>
      </c>
      <c r="C22" s="48" t="str">
        <f>Synthese!D24</f>
        <v>4.5</v>
      </c>
      <c r="D22" s="45" t="str">
        <f>Synthese!E24</f>
        <v>Chaque média temporel pré-enregistré a-t-il, si nécessaire, une audiodescription synchronisée (hors cas particuliers) ?</v>
      </c>
      <c r="E22" s="48" t="str">
        <f>Synthese!F24</f>
        <v>AA</v>
      </c>
      <c r="F22" s="48" t="str">
        <f>Synthese!G24</f>
        <v>NA</v>
      </c>
      <c r="G22" s="48" t="str">
        <f>Synthese!H24</f>
        <v>NA</v>
      </c>
      <c r="H22" s="48" t="str">
        <f>Synthese!I24</f>
        <v>NA</v>
      </c>
      <c r="I22" s="48" t="str">
        <f>Synthese!J24</f>
        <v>NA</v>
      </c>
      <c r="J22" s="48" t="str">
        <f>Synthese!K24</f>
        <v>NA</v>
      </c>
      <c r="K22" s="48" t="str">
        <f>Synthese!L24</f>
        <v>NA</v>
      </c>
      <c r="L22" s="48" t="str">
        <f>Synthese!M24</f>
        <v>NA</v>
      </c>
      <c r="M22" s="48" t="str">
        <f>Synthese!N24</f>
        <v>NA</v>
      </c>
      <c r="N22" s="48" t="str">
        <f>Synthese!O24</f>
        <v>NA</v>
      </c>
      <c r="O22" s="48" t="str">
        <f>Synthese!P24</f>
        <v>NA</v>
      </c>
      <c r="P22" s="48" t="str">
        <f>Synthese!Q24</f>
        <v>NA</v>
      </c>
      <c r="Q22" s="48" t="str">
        <f>Synthese!R24</f>
        <v>NA</v>
      </c>
      <c r="R22" s="48" t="str">
        <f>Synthese!S24</f>
        <v>NA</v>
      </c>
      <c r="S22" s="48" t="str">
        <f>Synthese!T24</f>
        <v>NA</v>
      </c>
      <c r="T22" s="48" t="str">
        <f>Synthese!U24</f>
        <v>NA</v>
      </c>
      <c r="U22" s="48" t="e">
        <f>Synthese!#REF!</f>
        <v>#REF!</v>
      </c>
      <c r="V22" s="48" t="e">
        <f>Synthese!#REF!</f>
        <v>#REF!</v>
      </c>
      <c r="W22" s="48" t="e">
        <f>Synthese!#REF!</f>
        <v>#REF!</v>
      </c>
      <c r="X22" s="48" t="e">
        <f>Synthese!#REF!</f>
        <v>#REF!</v>
      </c>
      <c r="Y22" s="48" t="e">
        <f>Synthese!#REF!</f>
        <v>#REF!</v>
      </c>
      <c r="Z22" s="48" t="str">
        <f>Synthese!V24</f>
        <v>NA</v>
      </c>
    </row>
    <row r="23" spans="1:26" ht="45" x14ac:dyDescent="0.25">
      <c r="A23" s="48" t="str">
        <f>Synthese!B25</f>
        <v>Multimédia</v>
      </c>
      <c r="C23" s="48" t="str">
        <f>Synthese!D25</f>
        <v>4.6</v>
      </c>
      <c r="D23" s="45" t="str">
        <f>Synthese!E25</f>
        <v>Pour chaque média temporel pré-enregistré ayant une audiodescription synchronisée, celle-ci est-elle pertinente ?</v>
      </c>
      <c r="E23" s="48" t="str">
        <f>Synthese!F25</f>
        <v>AA</v>
      </c>
      <c r="F23" s="48" t="str">
        <f>Synthese!G25</f>
        <v>NA</v>
      </c>
      <c r="G23" s="48" t="str">
        <f>Synthese!H25</f>
        <v>NA</v>
      </c>
      <c r="H23" s="48" t="str">
        <f>Synthese!I25</f>
        <v>NA</v>
      </c>
      <c r="I23" s="48" t="str">
        <f>Synthese!J25</f>
        <v>NA</v>
      </c>
      <c r="J23" s="48" t="str">
        <f>Synthese!K25</f>
        <v>NA</v>
      </c>
      <c r="K23" s="48" t="str">
        <f>Synthese!L25</f>
        <v>NA</v>
      </c>
      <c r="L23" s="48" t="str">
        <f>Synthese!M25</f>
        <v>NA</v>
      </c>
      <c r="M23" s="48" t="str">
        <f>Synthese!N25</f>
        <v>NA</v>
      </c>
      <c r="N23" s="48" t="str">
        <f>Synthese!O25</f>
        <v>NA</v>
      </c>
      <c r="O23" s="48" t="str">
        <f>Synthese!P25</f>
        <v>NA</v>
      </c>
      <c r="P23" s="48" t="str">
        <f>Synthese!Q25</f>
        <v>NA</v>
      </c>
      <c r="Q23" s="48" t="str">
        <f>Synthese!R25</f>
        <v>NA</v>
      </c>
      <c r="R23" s="48" t="str">
        <f>Synthese!S25</f>
        <v>NA</v>
      </c>
      <c r="S23" s="48" t="str">
        <f>Synthese!T25</f>
        <v>NA</v>
      </c>
      <c r="T23" s="48" t="str">
        <f>Synthese!U25</f>
        <v>NA</v>
      </c>
      <c r="U23" s="48" t="e">
        <f>Synthese!#REF!</f>
        <v>#REF!</v>
      </c>
      <c r="V23" s="48" t="e">
        <f>Synthese!#REF!</f>
        <v>#REF!</v>
      </c>
      <c r="W23" s="48" t="e">
        <f>Synthese!#REF!</f>
        <v>#REF!</v>
      </c>
      <c r="X23" s="48" t="e">
        <f>Synthese!#REF!</f>
        <v>#REF!</v>
      </c>
      <c r="Y23" s="48" t="e">
        <f>Synthese!#REF!</f>
        <v>#REF!</v>
      </c>
      <c r="Z23" s="48" t="str">
        <f>Synthese!V25</f>
        <v>NA</v>
      </c>
    </row>
    <row r="24" spans="1:26" ht="30" x14ac:dyDescent="0.25">
      <c r="A24" s="48" t="str">
        <f>Synthese!B26</f>
        <v>Multimédia</v>
      </c>
      <c r="C24" s="48" t="str">
        <f>Synthese!D26</f>
        <v>4.7</v>
      </c>
      <c r="D24" s="45" t="str">
        <f>Synthese!E26</f>
        <v>Chaque média temporel est-il clairement identifiable (hors cas particuliers) ?</v>
      </c>
      <c r="E24" s="48" t="str">
        <f>Synthese!F26</f>
        <v>A</v>
      </c>
      <c r="F24" s="48" t="str">
        <f>Synthese!G26</f>
        <v>NA</v>
      </c>
      <c r="G24" s="48" t="str">
        <f>Synthese!H26</f>
        <v>NA</v>
      </c>
      <c r="H24" s="48" t="str">
        <f>Synthese!I26</f>
        <v>NA</v>
      </c>
      <c r="I24" s="48" t="str">
        <f>Synthese!J26</f>
        <v>NA</v>
      </c>
      <c r="J24" s="48" t="str">
        <f>Synthese!K26</f>
        <v>NA</v>
      </c>
      <c r="K24" s="48" t="str">
        <f>Synthese!L26</f>
        <v>NA</v>
      </c>
      <c r="L24" s="48" t="str">
        <f>Synthese!M26</f>
        <v>NA</v>
      </c>
      <c r="M24" s="48" t="str">
        <f>Synthese!N26</f>
        <v>NA</v>
      </c>
      <c r="N24" s="48" t="str">
        <f>Synthese!O26</f>
        <v>NA</v>
      </c>
      <c r="O24" s="48" t="str">
        <f>Synthese!P26</f>
        <v>NA</v>
      </c>
      <c r="P24" s="48" t="str">
        <f>Synthese!Q26</f>
        <v>NA</v>
      </c>
      <c r="Q24" s="48" t="str">
        <f>Synthese!R26</f>
        <v>NA</v>
      </c>
      <c r="R24" s="48" t="str">
        <f>Synthese!S26</f>
        <v>NA</v>
      </c>
      <c r="S24" s="48" t="str">
        <f>Synthese!T26</f>
        <v>NA</v>
      </c>
      <c r="T24" s="48" t="str">
        <f>Synthese!U26</f>
        <v>NA</v>
      </c>
      <c r="U24" s="48" t="e">
        <f>Synthese!#REF!</f>
        <v>#REF!</v>
      </c>
      <c r="V24" s="48" t="e">
        <f>Synthese!#REF!</f>
        <v>#REF!</v>
      </c>
      <c r="W24" s="48" t="e">
        <f>Synthese!#REF!</f>
        <v>#REF!</v>
      </c>
      <c r="X24" s="48" t="e">
        <f>Synthese!#REF!</f>
        <v>#REF!</v>
      </c>
      <c r="Y24" s="48" t="e">
        <f>Synthese!#REF!</f>
        <v>#REF!</v>
      </c>
      <c r="Z24" s="48" t="str">
        <f>Synthese!V26</f>
        <v>NA</v>
      </c>
    </row>
    <row r="25" spans="1:26" ht="45" x14ac:dyDescent="0.25">
      <c r="A25" s="48" t="str">
        <f>Synthese!B27</f>
        <v>Multimédia</v>
      </c>
      <c r="C25" s="48" t="str">
        <f>Synthese!D27</f>
        <v>4.8</v>
      </c>
      <c r="D25" s="45" t="str">
        <f>Synthese!E27</f>
        <v>Chaque média non temporel a-t-il, si nécessaire, une alternative (hors cas particuliers) ?</v>
      </c>
      <c r="E25" s="48" t="str">
        <f>Synthese!F27</f>
        <v>A</v>
      </c>
      <c r="F25" s="48" t="str">
        <f>Synthese!G27</f>
        <v>NA</v>
      </c>
      <c r="G25" s="48" t="str">
        <f>Synthese!H27</f>
        <v>NA</v>
      </c>
      <c r="H25" s="48" t="str">
        <f>Synthese!I27</f>
        <v>NA</v>
      </c>
      <c r="I25" s="48" t="str">
        <f>Synthese!J27</f>
        <v>NA</v>
      </c>
      <c r="J25" s="48" t="str">
        <f>Synthese!K27</f>
        <v>NA</v>
      </c>
      <c r="K25" s="48" t="str">
        <f>Synthese!L27</f>
        <v>NA</v>
      </c>
      <c r="L25" s="48" t="str">
        <f>Synthese!M27</f>
        <v>C</v>
      </c>
      <c r="M25" s="48" t="str">
        <f>Synthese!N27</f>
        <v>NA</v>
      </c>
      <c r="N25" s="48" t="str">
        <f>Synthese!O27</f>
        <v>NA</v>
      </c>
      <c r="O25" s="48" t="str">
        <f>Synthese!P27</f>
        <v>C</v>
      </c>
      <c r="P25" s="48" t="str">
        <f>Synthese!Q27</f>
        <v>NA</v>
      </c>
      <c r="Q25" s="48" t="str">
        <f>Synthese!R27</f>
        <v>NA</v>
      </c>
      <c r="R25" s="48" t="str">
        <f>Synthese!S27</f>
        <v>NA</v>
      </c>
      <c r="S25" s="48" t="str">
        <f>Synthese!T27</f>
        <v>NA</v>
      </c>
      <c r="T25" s="48" t="str">
        <f>Synthese!U27</f>
        <v>NA</v>
      </c>
      <c r="U25" s="48" t="e">
        <f>Synthese!#REF!</f>
        <v>#REF!</v>
      </c>
      <c r="V25" s="48" t="e">
        <f>Synthese!#REF!</f>
        <v>#REF!</v>
      </c>
      <c r="W25" s="48" t="e">
        <f>Synthese!#REF!</f>
        <v>#REF!</v>
      </c>
      <c r="X25" s="48" t="e">
        <f>Synthese!#REF!</f>
        <v>#REF!</v>
      </c>
      <c r="Y25" s="48" t="e">
        <f>Synthese!#REF!</f>
        <v>#REF!</v>
      </c>
      <c r="Z25" s="48" t="str">
        <f>Synthese!V27</f>
        <v>C</v>
      </c>
    </row>
    <row r="26" spans="1:26" ht="45" x14ac:dyDescent="0.25">
      <c r="A26" s="48" t="str">
        <f>Synthese!B28</f>
        <v>Multimédia</v>
      </c>
      <c r="C26" s="48" t="str">
        <f>Synthese!D28</f>
        <v>4.9</v>
      </c>
      <c r="D26" s="45" t="str">
        <f>Synthese!E28</f>
        <v>Pour chaque média non temporel ayant une alternative, cette alternative est-elle pertinente ?</v>
      </c>
      <c r="E26" s="48" t="str">
        <f>Synthese!F28</f>
        <v>A</v>
      </c>
      <c r="F26" s="48" t="str">
        <f>Synthese!G28</f>
        <v>NA</v>
      </c>
      <c r="G26" s="48" t="str">
        <f>Synthese!H28</f>
        <v>NA</v>
      </c>
      <c r="H26" s="48" t="str">
        <f>Synthese!I28</f>
        <v>NA</v>
      </c>
      <c r="I26" s="48" t="str">
        <f>Synthese!J28</f>
        <v>NA</v>
      </c>
      <c r="J26" s="48" t="str">
        <f>Synthese!K28</f>
        <v>NA</v>
      </c>
      <c r="K26" s="48" t="str">
        <f>Synthese!L28</f>
        <v>NA</v>
      </c>
      <c r="L26" s="48" t="str">
        <f>Synthese!M28</f>
        <v>C</v>
      </c>
      <c r="M26" s="48" t="str">
        <f>Synthese!N28</f>
        <v>NA</v>
      </c>
      <c r="N26" s="48" t="str">
        <f>Synthese!O28</f>
        <v>NA</v>
      </c>
      <c r="O26" s="48" t="str">
        <f>Synthese!P28</f>
        <v>C</v>
      </c>
      <c r="P26" s="48" t="str">
        <f>Synthese!Q28</f>
        <v>NA</v>
      </c>
      <c r="Q26" s="48" t="str">
        <f>Synthese!R28</f>
        <v>NA</v>
      </c>
      <c r="R26" s="48" t="str">
        <f>Synthese!S28</f>
        <v>NA</v>
      </c>
      <c r="S26" s="48" t="str">
        <f>Synthese!T28</f>
        <v>NA</v>
      </c>
      <c r="T26" s="48" t="str">
        <f>Synthese!U28</f>
        <v>NA</v>
      </c>
      <c r="U26" s="48" t="e">
        <f>Synthese!#REF!</f>
        <v>#REF!</v>
      </c>
      <c r="V26" s="48" t="e">
        <f>Synthese!#REF!</f>
        <v>#REF!</v>
      </c>
      <c r="W26" s="48" t="e">
        <f>Synthese!#REF!</f>
        <v>#REF!</v>
      </c>
      <c r="X26" s="48" t="e">
        <f>Synthese!#REF!</f>
        <v>#REF!</v>
      </c>
      <c r="Y26" s="48" t="e">
        <f>Synthese!#REF!</f>
        <v>#REF!</v>
      </c>
      <c r="Z26" s="48" t="str">
        <f>Synthese!V28</f>
        <v>C</v>
      </c>
    </row>
    <row r="27" spans="1:26" ht="30" x14ac:dyDescent="0.25">
      <c r="A27" s="48" t="str">
        <f>Synthese!B29</f>
        <v>Multimédia</v>
      </c>
      <c r="C27" s="48" t="str">
        <f>Synthese!D29</f>
        <v>4.10</v>
      </c>
      <c r="D27" s="45" t="str">
        <f>Synthese!E29</f>
        <v>Chaque son déclenché automatiquement est-il contrôlable par l'utilisateur ?</v>
      </c>
      <c r="E27" s="48" t="str">
        <f>Synthese!F29</f>
        <v>A</v>
      </c>
      <c r="F27" s="48" t="str">
        <f>Synthese!G29</f>
        <v>NA</v>
      </c>
      <c r="G27" s="48" t="str">
        <f>Synthese!H29</f>
        <v>NA</v>
      </c>
      <c r="H27" s="48" t="str">
        <f>Synthese!I29</f>
        <v>NA</v>
      </c>
      <c r="I27" s="48" t="str">
        <f>Synthese!J29</f>
        <v>NA</v>
      </c>
      <c r="J27" s="48" t="str">
        <f>Synthese!K29</f>
        <v>NA</v>
      </c>
      <c r="K27" s="48" t="str">
        <f>Synthese!L29</f>
        <v>NA</v>
      </c>
      <c r="L27" s="48" t="str">
        <f>Synthese!M29</f>
        <v>NA</v>
      </c>
      <c r="M27" s="48" t="str">
        <f>Synthese!N29</f>
        <v>NA</v>
      </c>
      <c r="N27" s="48" t="str">
        <f>Synthese!O29</f>
        <v>NA</v>
      </c>
      <c r="O27" s="48" t="str">
        <f>Synthese!P29</f>
        <v>NA</v>
      </c>
      <c r="P27" s="48" t="str">
        <f>Synthese!Q29</f>
        <v>NA</v>
      </c>
      <c r="Q27" s="48" t="str">
        <f>Synthese!R29</f>
        <v>NA</v>
      </c>
      <c r="R27" s="48" t="str">
        <f>Synthese!S29</f>
        <v>NA</v>
      </c>
      <c r="S27" s="48" t="str">
        <f>Synthese!T29</f>
        <v>NA</v>
      </c>
      <c r="T27" s="48" t="str">
        <f>Synthese!U29</f>
        <v>NA</v>
      </c>
      <c r="U27" s="48" t="e">
        <f>Synthese!#REF!</f>
        <v>#REF!</v>
      </c>
      <c r="V27" s="48" t="e">
        <f>Synthese!#REF!</f>
        <v>#REF!</v>
      </c>
      <c r="W27" s="48" t="e">
        <f>Synthese!#REF!</f>
        <v>#REF!</v>
      </c>
      <c r="X27" s="48" t="e">
        <f>Synthese!#REF!</f>
        <v>#REF!</v>
      </c>
      <c r="Y27" s="48" t="e">
        <f>Synthese!#REF!</f>
        <v>#REF!</v>
      </c>
      <c r="Z27" s="48" t="str">
        <f>Synthese!V29</f>
        <v>NA</v>
      </c>
    </row>
    <row r="28" spans="1:26" ht="45" x14ac:dyDescent="0.25">
      <c r="A28" s="48" t="str">
        <f>Synthese!B30</f>
        <v>Multimédia</v>
      </c>
      <c r="C28" s="48" t="str">
        <f>Synthese!D30</f>
        <v>4.11</v>
      </c>
      <c r="D28" s="45" t="str">
        <f>Synthese!E30</f>
        <v>La consultation de chaque média temporel est-elle, si nécessaire, contrôlable par le clavier et tout dispositif de pointage ?</v>
      </c>
      <c r="E28" s="48" t="str">
        <f>Synthese!F30</f>
        <v>A</v>
      </c>
      <c r="F28" s="48" t="str">
        <f>Synthese!G30</f>
        <v>NA</v>
      </c>
      <c r="G28" s="48" t="str">
        <f>Synthese!H30</f>
        <v>NA</v>
      </c>
      <c r="H28" s="48" t="str">
        <f>Synthese!I30</f>
        <v>NA</v>
      </c>
      <c r="I28" s="48" t="str">
        <f>Synthese!J30</f>
        <v>NA</v>
      </c>
      <c r="J28" s="48" t="str">
        <f>Synthese!K30</f>
        <v>NA</v>
      </c>
      <c r="K28" s="48" t="str">
        <f>Synthese!L30</f>
        <v>NA</v>
      </c>
      <c r="L28" s="48" t="str">
        <f>Synthese!M30</f>
        <v>NA</v>
      </c>
      <c r="M28" s="48" t="str">
        <f>Synthese!N30</f>
        <v>NA</v>
      </c>
      <c r="N28" s="48" t="str">
        <f>Synthese!O30</f>
        <v>NA</v>
      </c>
      <c r="O28" s="48" t="str">
        <f>Synthese!P30</f>
        <v>NA</v>
      </c>
      <c r="P28" s="48" t="str">
        <f>Synthese!Q30</f>
        <v>NA</v>
      </c>
      <c r="Q28" s="48" t="str">
        <f>Synthese!R30</f>
        <v>NA</v>
      </c>
      <c r="R28" s="48" t="str">
        <f>Synthese!S30</f>
        <v>NA</v>
      </c>
      <c r="S28" s="48" t="str">
        <f>Synthese!T30</f>
        <v>NA</v>
      </c>
      <c r="T28" s="48" t="str">
        <f>Synthese!U30</f>
        <v>NA</v>
      </c>
      <c r="U28" s="48" t="e">
        <f>Synthese!#REF!</f>
        <v>#REF!</v>
      </c>
      <c r="V28" s="48" t="e">
        <f>Synthese!#REF!</f>
        <v>#REF!</v>
      </c>
      <c r="W28" s="48" t="e">
        <f>Synthese!#REF!</f>
        <v>#REF!</v>
      </c>
      <c r="X28" s="48" t="e">
        <f>Synthese!#REF!</f>
        <v>#REF!</v>
      </c>
      <c r="Y28" s="48" t="e">
        <f>Synthese!#REF!</f>
        <v>#REF!</v>
      </c>
      <c r="Z28" s="48" t="str">
        <f>Synthese!V30</f>
        <v>NA</v>
      </c>
    </row>
    <row r="29" spans="1:26" ht="45" x14ac:dyDescent="0.25">
      <c r="A29" s="48" t="str">
        <f>Synthese!B31</f>
        <v>Multimédia</v>
      </c>
      <c r="C29" s="48" t="str">
        <f>Synthese!D31</f>
        <v>4.12</v>
      </c>
      <c r="D29" s="45" t="str">
        <f>Synthese!E31</f>
        <v>La consultation de chaque média non temporel est-elle contrôlable par le clavier et tout dispositif de pointage ?</v>
      </c>
      <c r="E29" s="48" t="str">
        <f>Synthese!F31</f>
        <v>A</v>
      </c>
      <c r="F29" s="48" t="str">
        <f>Synthese!G31</f>
        <v>NA</v>
      </c>
      <c r="G29" s="48" t="str">
        <f>Synthese!H31</f>
        <v>NA</v>
      </c>
      <c r="H29" s="48" t="str">
        <f>Synthese!I31</f>
        <v>NA</v>
      </c>
      <c r="I29" s="48" t="str">
        <f>Synthese!J31</f>
        <v>NA</v>
      </c>
      <c r="J29" s="48" t="str">
        <f>Synthese!K31</f>
        <v>NA</v>
      </c>
      <c r="K29" s="48" t="str">
        <f>Synthese!L31</f>
        <v>NA</v>
      </c>
      <c r="L29" s="48" t="str">
        <f>Synthese!M31</f>
        <v>NA</v>
      </c>
      <c r="M29" s="48" t="str">
        <f>Synthese!N31</f>
        <v>NA</v>
      </c>
      <c r="N29" s="48" t="str">
        <f>Synthese!O31</f>
        <v>NA</v>
      </c>
      <c r="O29" s="48" t="str">
        <f>Synthese!P31</f>
        <v>NA</v>
      </c>
      <c r="P29" s="48" t="str">
        <f>Synthese!Q31</f>
        <v>NA</v>
      </c>
      <c r="Q29" s="48" t="str">
        <f>Synthese!R31</f>
        <v>NA</v>
      </c>
      <c r="R29" s="48" t="str">
        <f>Synthese!S31</f>
        <v>NA</v>
      </c>
      <c r="S29" s="48" t="str">
        <f>Synthese!T31</f>
        <v>NA</v>
      </c>
      <c r="T29" s="48" t="str">
        <f>Synthese!U31</f>
        <v>NA</v>
      </c>
      <c r="U29" s="48" t="e">
        <f>Synthese!#REF!</f>
        <v>#REF!</v>
      </c>
      <c r="V29" s="48" t="e">
        <f>Synthese!#REF!</f>
        <v>#REF!</v>
      </c>
      <c r="W29" s="48" t="e">
        <f>Synthese!#REF!</f>
        <v>#REF!</v>
      </c>
      <c r="X29" s="48" t="e">
        <f>Synthese!#REF!</f>
        <v>#REF!</v>
      </c>
      <c r="Y29" s="48" t="e">
        <f>Synthese!#REF!</f>
        <v>#REF!</v>
      </c>
      <c r="Z29" s="48" t="str">
        <f>Synthese!V31</f>
        <v>NA</v>
      </c>
    </row>
    <row r="30" spans="1:26" ht="45" x14ac:dyDescent="0.25">
      <c r="A30" s="48" t="str">
        <f>Synthese!B32</f>
        <v>Multimédia</v>
      </c>
      <c r="C30" s="48" t="str">
        <f>Synthese!D32</f>
        <v>4.13</v>
      </c>
      <c r="D30" s="45" t="str">
        <f>Synthese!E32</f>
        <v>Chaque média temporel et non temporel est-il compatible avec les technologies d'assistance (hors cas particuliers) ?</v>
      </c>
      <c r="E30" s="48" t="str">
        <f>Synthese!F32</f>
        <v>A</v>
      </c>
      <c r="F30" s="48" t="str">
        <f>Synthese!G32</f>
        <v>NA</v>
      </c>
      <c r="G30" s="48" t="str">
        <f>Synthese!H32</f>
        <v>NA</v>
      </c>
      <c r="H30" s="48" t="str">
        <f>Synthese!I32</f>
        <v>NA</v>
      </c>
      <c r="I30" s="48" t="str">
        <f>Synthese!J32</f>
        <v>NA</v>
      </c>
      <c r="J30" s="48" t="str">
        <f>Synthese!K32</f>
        <v>NA</v>
      </c>
      <c r="K30" s="48" t="str">
        <f>Synthese!L32</f>
        <v>NA</v>
      </c>
      <c r="L30" s="48" t="str">
        <f>Synthese!M32</f>
        <v>NA</v>
      </c>
      <c r="M30" s="48" t="str">
        <f>Synthese!N32</f>
        <v>NA</v>
      </c>
      <c r="N30" s="48" t="str">
        <f>Synthese!O32</f>
        <v>NA</v>
      </c>
      <c r="O30" s="48" t="str">
        <f>Synthese!P32</f>
        <v>NA</v>
      </c>
      <c r="P30" s="48" t="str">
        <f>Synthese!Q32</f>
        <v>NA</v>
      </c>
      <c r="Q30" s="48" t="str">
        <f>Synthese!R32</f>
        <v>NA</v>
      </c>
      <c r="R30" s="48" t="str">
        <f>Synthese!S32</f>
        <v>NA</v>
      </c>
      <c r="S30" s="48" t="str">
        <f>Synthese!T32</f>
        <v>NA</v>
      </c>
      <c r="T30" s="48" t="str">
        <f>Synthese!U32</f>
        <v>NA</v>
      </c>
      <c r="U30" s="48" t="e">
        <f>Synthese!#REF!</f>
        <v>#REF!</v>
      </c>
      <c r="V30" s="48" t="e">
        <f>Synthese!#REF!</f>
        <v>#REF!</v>
      </c>
      <c r="W30" s="48" t="e">
        <f>Synthese!#REF!</f>
        <v>#REF!</v>
      </c>
      <c r="X30" s="48" t="e">
        <f>Synthese!#REF!</f>
        <v>#REF!</v>
      </c>
      <c r="Y30" s="48" t="e">
        <f>Synthese!#REF!</f>
        <v>#REF!</v>
      </c>
      <c r="Z30" s="48" t="str">
        <f>Synthese!V32</f>
        <v>NA</v>
      </c>
    </row>
    <row r="31" spans="1:26" ht="45" x14ac:dyDescent="0.25">
      <c r="A31" s="48" t="str">
        <f>Synthese!B33</f>
        <v>Multimédia</v>
      </c>
      <c r="C31" s="48" t="str">
        <f>Synthese!D33</f>
        <v>4.14</v>
      </c>
      <c r="D31" s="45" t="str">
        <f>Synthese!E33</f>
        <v>Chaque média temporel pré-enregistré a-t-il, si nécessaire, une interprétation en langue des signes (hors cas particuliers) ?</v>
      </c>
      <c r="E31" s="48" t="str">
        <f>Synthese!F33</f>
        <v>AAA</v>
      </c>
      <c r="F31" s="48" t="str">
        <f>Synthese!G33</f>
        <v>NT</v>
      </c>
      <c r="G31" s="48" t="str">
        <f>Synthese!H33</f>
        <v>NT</v>
      </c>
      <c r="H31" s="48" t="str">
        <f>Synthese!I33</f>
        <v>NT</v>
      </c>
      <c r="I31" s="48" t="str">
        <f>Synthese!J33</f>
        <v>NT</v>
      </c>
      <c r="J31" s="48" t="str">
        <f>Synthese!K33</f>
        <v>NT</v>
      </c>
      <c r="K31" s="48" t="str">
        <f>Synthese!L33</f>
        <v>NT</v>
      </c>
      <c r="L31" s="48" t="str">
        <f>Synthese!M33</f>
        <v>NT</v>
      </c>
      <c r="M31" s="48" t="str">
        <f>Synthese!N33</f>
        <v>NT</v>
      </c>
      <c r="N31" s="48" t="str">
        <f>Synthese!O33</f>
        <v>NT</v>
      </c>
      <c r="O31" s="48" t="str">
        <f>Synthese!P33</f>
        <v>NT</v>
      </c>
      <c r="P31" s="48" t="str">
        <f>Synthese!Q33</f>
        <v>NT</v>
      </c>
      <c r="Q31" s="48" t="str">
        <f>Synthese!R33</f>
        <v>NT</v>
      </c>
      <c r="R31" s="48" t="str">
        <f>Synthese!S33</f>
        <v>NT</v>
      </c>
      <c r="S31" s="48" t="str">
        <f>Synthese!T33</f>
        <v>NT</v>
      </c>
      <c r="T31" s="48" t="str">
        <f>Synthese!U33</f>
        <v>NT</v>
      </c>
      <c r="U31" s="48" t="e">
        <f>Synthese!#REF!</f>
        <v>#REF!</v>
      </c>
      <c r="V31" s="48" t="e">
        <f>Synthese!#REF!</f>
        <v>#REF!</v>
      </c>
      <c r="W31" s="48" t="e">
        <f>Synthese!#REF!</f>
        <v>#REF!</v>
      </c>
      <c r="X31" s="48" t="e">
        <f>Synthese!#REF!</f>
        <v>#REF!</v>
      </c>
      <c r="Y31" s="48" t="e">
        <f>Synthese!#REF!</f>
        <v>#REF!</v>
      </c>
      <c r="Z31" s="48" t="str">
        <f>Synthese!V33</f>
        <v>NT</v>
      </c>
    </row>
    <row r="32" spans="1:26" ht="45" x14ac:dyDescent="0.25">
      <c r="A32" s="48" t="str">
        <f>Synthese!B34</f>
        <v>Multimédia</v>
      </c>
      <c r="C32" s="48" t="str">
        <f>Synthese!D34</f>
        <v>4.15</v>
      </c>
      <c r="D32" s="45" t="str">
        <f>Synthese!E34</f>
        <v>Pour chaque média temporel pré-enregistré ayant une interprétation en langue des signes, celle-ci est-elle pertinente ?</v>
      </c>
      <c r="E32" s="48" t="str">
        <f>Synthese!F34</f>
        <v>AAA</v>
      </c>
      <c r="F32" s="48" t="str">
        <f>Synthese!G34</f>
        <v>NT</v>
      </c>
      <c r="G32" s="48" t="str">
        <f>Synthese!H34</f>
        <v>NT</v>
      </c>
      <c r="H32" s="48" t="str">
        <f>Synthese!I34</f>
        <v>NT</v>
      </c>
      <c r="I32" s="48" t="str">
        <f>Synthese!J34</f>
        <v>NT</v>
      </c>
      <c r="J32" s="48" t="str">
        <f>Synthese!K34</f>
        <v>NT</v>
      </c>
      <c r="K32" s="48" t="str">
        <f>Synthese!L34</f>
        <v>NT</v>
      </c>
      <c r="L32" s="48" t="str">
        <f>Synthese!M34</f>
        <v>NT</v>
      </c>
      <c r="M32" s="48" t="str">
        <f>Synthese!N34</f>
        <v>NT</v>
      </c>
      <c r="N32" s="48" t="str">
        <f>Synthese!O34</f>
        <v>NT</v>
      </c>
      <c r="O32" s="48" t="str">
        <f>Synthese!P34</f>
        <v>NT</v>
      </c>
      <c r="P32" s="48" t="str">
        <f>Synthese!Q34</f>
        <v>NT</v>
      </c>
      <c r="Q32" s="48" t="str">
        <f>Synthese!R34</f>
        <v>NT</v>
      </c>
      <c r="R32" s="48" t="str">
        <f>Synthese!S34</f>
        <v>NT</v>
      </c>
      <c r="S32" s="48" t="str">
        <f>Synthese!T34</f>
        <v>NT</v>
      </c>
      <c r="T32" s="48" t="str">
        <f>Synthese!U34</f>
        <v>NT</v>
      </c>
      <c r="U32" s="48" t="e">
        <f>Synthese!#REF!</f>
        <v>#REF!</v>
      </c>
      <c r="V32" s="48" t="e">
        <f>Synthese!#REF!</f>
        <v>#REF!</v>
      </c>
      <c r="W32" s="48" t="e">
        <f>Synthese!#REF!</f>
        <v>#REF!</v>
      </c>
      <c r="X32" s="48" t="e">
        <f>Synthese!#REF!</f>
        <v>#REF!</v>
      </c>
      <c r="Y32" s="48" t="e">
        <f>Synthese!#REF!</f>
        <v>#REF!</v>
      </c>
      <c r="Z32" s="48" t="str">
        <f>Synthese!V34</f>
        <v>NT</v>
      </c>
    </row>
    <row r="33" spans="1:26" ht="60" x14ac:dyDescent="0.25">
      <c r="A33" s="48" t="str">
        <f>Synthese!B35</f>
        <v>Multimédia</v>
      </c>
      <c r="C33" s="48" t="str">
        <f>Synthese!D35</f>
        <v>4.16</v>
      </c>
      <c r="D33" s="45" t="str">
        <f>Synthese!E35</f>
        <v>Chaque média temporel pré-enregistré a-t-il, si nécessaire, une audiodescription étendue synchronisée (hors cas particuliers) ?</v>
      </c>
      <c r="E33" s="48" t="str">
        <f>Synthese!F35</f>
        <v>AAA</v>
      </c>
      <c r="F33" s="48" t="str">
        <f>Synthese!G35</f>
        <v>NT</v>
      </c>
      <c r="G33" s="48" t="str">
        <f>Synthese!H35</f>
        <v>NT</v>
      </c>
      <c r="H33" s="48" t="str">
        <f>Synthese!I35</f>
        <v>NT</v>
      </c>
      <c r="I33" s="48" t="str">
        <f>Synthese!J35</f>
        <v>NT</v>
      </c>
      <c r="J33" s="48" t="str">
        <f>Synthese!K35</f>
        <v>NT</v>
      </c>
      <c r="K33" s="48" t="str">
        <f>Synthese!L35</f>
        <v>NT</v>
      </c>
      <c r="L33" s="48" t="str">
        <f>Synthese!M35</f>
        <v>NT</v>
      </c>
      <c r="M33" s="48" t="str">
        <f>Synthese!N35</f>
        <v>NT</v>
      </c>
      <c r="N33" s="48" t="str">
        <f>Synthese!O35</f>
        <v>NT</v>
      </c>
      <c r="O33" s="48" t="str">
        <f>Synthese!P35</f>
        <v>NT</v>
      </c>
      <c r="P33" s="48" t="str">
        <f>Synthese!Q35</f>
        <v>NT</v>
      </c>
      <c r="Q33" s="48" t="str">
        <f>Synthese!R35</f>
        <v>NT</v>
      </c>
      <c r="R33" s="48" t="str">
        <f>Synthese!S35</f>
        <v>NT</v>
      </c>
      <c r="S33" s="48" t="str">
        <f>Synthese!T35</f>
        <v>NT</v>
      </c>
      <c r="T33" s="48" t="str">
        <f>Synthese!U35</f>
        <v>NT</v>
      </c>
      <c r="U33" s="48" t="e">
        <f>Synthese!#REF!</f>
        <v>#REF!</v>
      </c>
      <c r="V33" s="48" t="e">
        <f>Synthese!#REF!</f>
        <v>#REF!</v>
      </c>
      <c r="W33" s="48" t="e">
        <f>Synthese!#REF!</f>
        <v>#REF!</v>
      </c>
      <c r="X33" s="48" t="e">
        <f>Synthese!#REF!</f>
        <v>#REF!</v>
      </c>
      <c r="Y33" s="48" t="e">
        <f>Synthese!#REF!</f>
        <v>#REF!</v>
      </c>
      <c r="Z33" s="48" t="str">
        <f>Synthese!V35</f>
        <v>NT</v>
      </c>
    </row>
    <row r="34" spans="1:26" ht="45" x14ac:dyDescent="0.25">
      <c r="A34" s="48" t="str">
        <f>Synthese!B36</f>
        <v>Multimédia</v>
      </c>
      <c r="C34" s="48" t="str">
        <f>Synthese!D36</f>
        <v>4.17</v>
      </c>
      <c r="D34" s="45" t="str">
        <f>Synthese!E36</f>
        <v>Pour chaque média temporel pré-enregistré ayant une audiodescription étendue synchronisée, celle-ci est-elle pertinente ?</v>
      </c>
      <c r="E34" s="48" t="str">
        <f>Synthese!F36</f>
        <v>AAA</v>
      </c>
      <c r="F34" s="48" t="str">
        <f>Synthese!G36</f>
        <v>NT</v>
      </c>
      <c r="G34" s="48" t="str">
        <f>Synthese!H36</f>
        <v>NT</v>
      </c>
      <c r="H34" s="48" t="str">
        <f>Synthese!I36</f>
        <v>NT</v>
      </c>
      <c r="I34" s="48" t="str">
        <f>Synthese!J36</f>
        <v>NT</v>
      </c>
      <c r="J34" s="48" t="str">
        <f>Synthese!K36</f>
        <v>NT</v>
      </c>
      <c r="K34" s="48" t="str">
        <f>Synthese!L36</f>
        <v>NT</v>
      </c>
      <c r="L34" s="48" t="str">
        <f>Synthese!M36</f>
        <v>NT</v>
      </c>
      <c r="M34" s="48" t="str">
        <f>Synthese!N36</f>
        <v>NT</v>
      </c>
      <c r="N34" s="48" t="str">
        <f>Synthese!O36</f>
        <v>NT</v>
      </c>
      <c r="O34" s="48" t="str">
        <f>Synthese!P36</f>
        <v>NT</v>
      </c>
      <c r="P34" s="48" t="str">
        <f>Synthese!Q36</f>
        <v>NT</v>
      </c>
      <c r="Q34" s="48" t="str">
        <f>Synthese!R36</f>
        <v>NT</v>
      </c>
      <c r="R34" s="48" t="str">
        <f>Synthese!S36</f>
        <v>NT</v>
      </c>
      <c r="S34" s="48" t="str">
        <f>Synthese!T36</f>
        <v>NT</v>
      </c>
      <c r="T34" s="48" t="str">
        <f>Synthese!U36</f>
        <v>NT</v>
      </c>
      <c r="U34" s="48" t="e">
        <f>Synthese!#REF!</f>
        <v>#REF!</v>
      </c>
      <c r="V34" s="48" t="e">
        <f>Synthese!#REF!</f>
        <v>#REF!</v>
      </c>
      <c r="W34" s="48" t="e">
        <f>Synthese!#REF!</f>
        <v>#REF!</v>
      </c>
      <c r="X34" s="48" t="e">
        <f>Synthese!#REF!</f>
        <v>#REF!</v>
      </c>
      <c r="Y34" s="48" t="e">
        <f>Synthese!#REF!</f>
        <v>#REF!</v>
      </c>
      <c r="Z34" s="48" t="str">
        <f>Synthese!V36</f>
        <v>NT</v>
      </c>
    </row>
    <row r="35" spans="1:26" ht="60" x14ac:dyDescent="0.25">
      <c r="A35" s="48" t="str">
        <f>Synthese!B37</f>
        <v>Multimédia</v>
      </c>
      <c r="C35" s="48" t="str">
        <f>Synthese!D37</f>
        <v>4.18</v>
      </c>
      <c r="D35" s="45" t="str">
        <f>Synthese!E37</f>
        <v>Chaque média temporel synchronisé ou seulement vidéo a-t-il, si nécessaire, une transcription textuelle (hors cas particuliers) ?</v>
      </c>
      <c r="E35" s="48" t="str">
        <f>Synthese!F37</f>
        <v>AAA</v>
      </c>
      <c r="F35" s="48" t="str">
        <f>Synthese!G37</f>
        <v>NT</v>
      </c>
      <c r="G35" s="48" t="str">
        <f>Synthese!H37</f>
        <v>NT</v>
      </c>
      <c r="H35" s="48" t="str">
        <f>Synthese!I37</f>
        <v>NT</v>
      </c>
      <c r="I35" s="48" t="str">
        <f>Synthese!J37</f>
        <v>NT</v>
      </c>
      <c r="J35" s="48" t="str">
        <f>Synthese!K37</f>
        <v>NT</v>
      </c>
      <c r="K35" s="48" t="str">
        <f>Synthese!L37</f>
        <v>NT</v>
      </c>
      <c r="L35" s="48" t="str">
        <f>Synthese!M37</f>
        <v>NT</v>
      </c>
      <c r="M35" s="48" t="str">
        <f>Synthese!N37</f>
        <v>NT</v>
      </c>
      <c r="N35" s="48" t="str">
        <f>Synthese!O37</f>
        <v>NT</v>
      </c>
      <c r="O35" s="48" t="str">
        <f>Synthese!P37</f>
        <v>NT</v>
      </c>
      <c r="P35" s="48" t="str">
        <f>Synthese!Q37</f>
        <v>NT</v>
      </c>
      <c r="Q35" s="48" t="str">
        <f>Synthese!R37</f>
        <v>NT</v>
      </c>
      <c r="R35" s="48" t="str">
        <f>Synthese!S37</f>
        <v>NT</v>
      </c>
      <c r="S35" s="48" t="str">
        <f>Synthese!T37</f>
        <v>NT</v>
      </c>
      <c r="T35" s="48" t="str">
        <f>Synthese!U37</f>
        <v>NT</v>
      </c>
      <c r="U35" s="48" t="e">
        <f>Synthese!#REF!</f>
        <v>#REF!</v>
      </c>
      <c r="V35" s="48" t="e">
        <f>Synthese!#REF!</f>
        <v>#REF!</v>
      </c>
      <c r="W35" s="48" t="e">
        <f>Synthese!#REF!</f>
        <v>#REF!</v>
      </c>
      <c r="X35" s="48" t="e">
        <f>Synthese!#REF!</f>
        <v>#REF!</v>
      </c>
      <c r="Y35" s="48" t="e">
        <f>Synthese!#REF!</f>
        <v>#REF!</v>
      </c>
      <c r="Z35" s="48" t="str">
        <f>Synthese!V37</f>
        <v>NT</v>
      </c>
    </row>
    <row r="36" spans="1:26" ht="45" x14ac:dyDescent="0.25">
      <c r="A36" s="48" t="str">
        <f>Synthese!B38</f>
        <v>Multimédia</v>
      </c>
      <c r="C36" s="48" t="str">
        <f>Synthese!D38</f>
        <v>4.19</v>
      </c>
      <c r="D36" s="45" t="str">
        <f>Synthese!E38</f>
        <v>Pour chaque média temporel synchronisé ou seulement vidéo, ayant une transcription textuelle, celle-ci est-elle pertinente ?</v>
      </c>
      <c r="E36" s="48" t="str">
        <f>Synthese!F38</f>
        <v>AAA</v>
      </c>
      <c r="F36" s="48" t="str">
        <f>Synthese!G38</f>
        <v>NT</v>
      </c>
      <c r="G36" s="48" t="str">
        <f>Synthese!H38</f>
        <v>NT</v>
      </c>
      <c r="H36" s="48" t="str">
        <f>Synthese!I38</f>
        <v>NT</v>
      </c>
      <c r="I36" s="48" t="str">
        <f>Synthese!J38</f>
        <v>NT</v>
      </c>
      <c r="J36" s="48" t="str">
        <f>Synthese!K38</f>
        <v>NT</v>
      </c>
      <c r="K36" s="48" t="str">
        <f>Synthese!L38</f>
        <v>NT</v>
      </c>
      <c r="L36" s="48" t="str">
        <f>Synthese!M38</f>
        <v>NT</v>
      </c>
      <c r="M36" s="48" t="str">
        <f>Synthese!N38</f>
        <v>NT</v>
      </c>
      <c r="N36" s="48" t="str">
        <f>Synthese!O38</f>
        <v>NT</v>
      </c>
      <c r="O36" s="48" t="str">
        <f>Synthese!P38</f>
        <v>NT</v>
      </c>
      <c r="P36" s="48" t="str">
        <f>Synthese!Q38</f>
        <v>NT</v>
      </c>
      <c r="Q36" s="48" t="str">
        <f>Synthese!R38</f>
        <v>NT</v>
      </c>
      <c r="R36" s="48" t="str">
        <f>Synthese!S38</f>
        <v>NT</v>
      </c>
      <c r="S36" s="48" t="str">
        <f>Synthese!T38</f>
        <v>NT</v>
      </c>
      <c r="T36" s="48" t="str">
        <f>Synthese!U38</f>
        <v>NT</v>
      </c>
      <c r="U36" s="48" t="e">
        <f>Synthese!#REF!</f>
        <v>#REF!</v>
      </c>
      <c r="V36" s="48" t="e">
        <f>Synthese!#REF!</f>
        <v>#REF!</v>
      </c>
      <c r="W36" s="48" t="e">
        <f>Synthese!#REF!</f>
        <v>#REF!</v>
      </c>
      <c r="X36" s="48" t="e">
        <f>Synthese!#REF!</f>
        <v>#REF!</v>
      </c>
      <c r="Y36" s="48" t="e">
        <f>Synthese!#REF!</f>
        <v>#REF!</v>
      </c>
      <c r="Z36" s="48" t="str">
        <f>Synthese!V38</f>
        <v>NT</v>
      </c>
    </row>
    <row r="37" spans="1:26" ht="60" x14ac:dyDescent="0.25">
      <c r="A37" s="48" t="str">
        <f>Synthese!B39</f>
        <v>Multimédia</v>
      </c>
      <c r="C37" s="48" t="str">
        <f>Synthese!D39</f>
        <v>4.20</v>
      </c>
      <c r="D37" s="45" t="str">
        <f>Synthese!E39</f>
        <v>Pour chaque média temporel seulement audio pré-enregistré, les dialogues sont-ils suffisamment audibles (hors cas particuliers) ?</v>
      </c>
      <c r="E37" s="48" t="str">
        <f>Synthese!F39</f>
        <v>AAA</v>
      </c>
      <c r="F37" s="48" t="str">
        <f>Synthese!G39</f>
        <v>NT</v>
      </c>
      <c r="G37" s="48" t="str">
        <f>Synthese!H39</f>
        <v>NT</v>
      </c>
      <c r="H37" s="48" t="str">
        <f>Synthese!I39</f>
        <v>NT</v>
      </c>
      <c r="I37" s="48" t="str">
        <f>Synthese!J39</f>
        <v>NT</v>
      </c>
      <c r="J37" s="48" t="str">
        <f>Synthese!K39</f>
        <v>NT</v>
      </c>
      <c r="K37" s="48" t="str">
        <f>Synthese!L39</f>
        <v>NT</v>
      </c>
      <c r="L37" s="48" t="str">
        <f>Synthese!M39</f>
        <v>NT</v>
      </c>
      <c r="M37" s="48" t="str">
        <f>Synthese!N39</f>
        <v>NT</v>
      </c>
      <c r="N37" s="48" t="str">
        <f>Synthese!O39</f>
        <v>NT</v>
      </c>
      <c r="O37" s="48" t="str">
        <f>Synthese!P39</f>
        <v>NT</v>
      </c>
      <c r="P37" s="48" t="str">
        <f>Synthese!Q39</f>
        <v>NT</v>
      </c>
      <c r="Q37" s="48" t="str">
        <f>Synthese!R39</f>
        <v>NT</v>
      </c>
      <c r="R37" s="48" t="str">
        <f>Synthese!S39</f>
        <v>NT</v>
      </c>
      <c r="S37" s="48" t="str">
        <f>Synthese!T39</f>
        <v>NT</v>
      </c>
      <c r="T37" s="48" t="str">
        <f>Synthese!U39</f>
        <v>NT</v>
      </c>
      <c r="U37" s="48" t="e">
        <f>Synthese!#REF!</f>
        <v>#REF!</v>
      </c>
      <c r="V37" s="48" t="e">
        <f>Synthese!#REF!</f>
        <v>#REF!</v>
      </c>
      <c r="W37" s="48" t="e">
        <f>Synthese!#REF!</f>
        <v>#REF!</v>
      </c>
      <c r="X37" s="48" t="e">
        <f>Synthese!#REF!</f>
        <v>#REF!</v>
      </c>
      <c r="Y37" s="48" t="e">
        <f>Synthese!#REF!</f>
        <v>#REF!</v>
      </c>
      <c r="Z37" s="48" t="str">
        <f>Synthese!V39</f>
        <v>NT</v>
      </c>
    </row>
    <row r="38" spans="1:26" ht="30" x14ac:dyDescent="0.25">
      <c r="A38" s="48" t="str">
        <f>Synthese!B40</f>
        <v>Tableaux</v>
      </c>
      <c r="C38" s="48" t="str">
        <f>Synthese!D40</f>
        <v>5.1</v>
      </c>
      <c r="D38" s="45" t="str">
        <f>Synthese!E40</f>
        <v>Chaque tableau de données complexe a-t-il un résumé ?</v>
      </c>
      <c r="E38" s="48" t="str">
        <f>Synthese!F40</f>
        <v>A</v>
      </c>
      <c r="F38" s="48" t="str">
        <f>Synthese!G40</f>
        <v>NA</v>
      </c>
      <c r="G38" s="48" t="str">
        <f>Synthese!H40</f>
        <v>NA</v>
      </c>
      <c r="H38" s="48" t="str">
        <f>Synthese!I40</f>
        <v>NA</v>
      </c>
      <c r="I38" s="48" t="str">
        <f>Synthese!J40</f>
        <v>NA</v>
      </c>
      <c r="J38" s="48" t="str">
        <f>Synthese!K40</f>
        <v>NA</v>
      </c>
      <c r="K38" s="48" t="str">
        <f>Synthese!L40</f>
        <v>NA</v>
      </c>
      <c r="L38" s="48" t="str">
        <f>Synthese!M40</f>
        <v>NA</v>
      </c>
      <c r="M38" s="48" t="str">
        <f>Synthese!N40</f>
        <v>NA</v>
      </c>
      <c r="N38" s="48" t="str">
        <f>Synthese!O40</f>
        <v>NA</v>
      </c>
      <c r="O38" s="48" t="str">
        <f>Synthese!P40</f>
        <v>NA</v>
      </c>
      <c r="P38" s="48" t="str">
        <f>Synthese!Q40</f>
        <v>NA</v>
      </c>
      <c r="Q38" s="48" t="str">
        <f>Synthese!R40</f>
        <v>NA</v>
      </c>
      <c r="R38" s="48" t="str">
        <f>Synthese!S40</f>
        <v>NA</v>
      </c>
      <c r="S38" s="48" t="str">
        <f>Synthese!T40</f>
        <v>NA</v>
      </c>
      <c r="T38" s="48" t="str">
        <f>Synthese!U40</f>
        <v>NA</v>
      </c>
      <c r="U38" s="48" t="e">
        <f>Synthese!#REF!</f>
        <v>#REF!</v>
      </c>
      <c r="V38" s="48" t="e">
        <f>Synthese!#REF!</f>
        <v>#REF!</v>
      </c>
      <c r="W38" s="48" t="e">
        <f>Synthese!#REF!</f>
        <v>#REF!</v>
      </c>
      <c r="X38" s="48" t="e">
        <f>Synthese!#REF!</f>
        <v>#REF!</v>
      </c>
      <c r="Y38" s="48" t="e">
        <f>Synthese!#REF!</f>
        <v>#REF!</v>
      </c>
      <c r="Z38" s="48" t="str">
        <f>Synthese!V40</f>
        <v>NA</v>
      </c>
    </row>
    <row r="39" spans="1:26" ht="30" x14ac:dyDescent="0.25">
      <c r="A39" s="48" t="str">
        <f>Synthese!B41</f>
        <v>Tableaux</v>
      </c>
      <c r="C39" s="48" t="str">
        <f>Synthese!D41</f>
        <v>5.2</v>
      </c>
      <c r="D39" s="45" t="str">
        <f>Synthese!E41</f>
        <v>Pour chaque tableau de données complexe ayant un résumé, celui-ci est-il pertinent ?</v>
      </c>
      <c r="E39" s="48" t="str">
        <f>Synthese!F41</f>
        <v>A</v>
      </c>
      <c r="F39" s="48" t="str">
        <f>Synthese!G41</f>
        <v>NA</v>
      </c>
      <c r="G39" s="48" t="str">
        <f>Synthese!H41</f>
        <v>NA</v>
      </c>
      <c r="H39" s="48" t="str">
        <f>Synthese!I41</f>
        <v>NA</v>
      </c>
      <c r="I39" s="48" t="str">
        <f>Synthese!J41</f>
        <v>NA</v>
      </c>
      <c r="J39" s="48" t="str">
        <f>Synthese!K41</f>
        <v>NA</v>
      </c>
      <c r="K39" s="48" t="str">
        <f>Synthese!L41</f>
        <v>NA</v>
      </c>
      <c r="L39" s="48" t="str">
        <f>Synthese!M41</f>
        <v>NA</v>
      </c>
      <c r="M39" s="48" t="str">
        <f>Synthese!N41</f>
        <v>NA</v>
      </c>
      <c r="N39" s="48" t="str">
        <f>Synthese!O41</f>
        <v>NA</v>
      </c>
      <c r="O39" s="48" t="str">
        <f>Synthese!P41</f>
        <v>NA</v>
      </c>
      <c r="P39" s="48" t="str">
        <f>Synthese!Q41</f>
        <v>NA</v>
      </c>
      <c r="Q39" s="48" t="str">
        <f>Synthese!R41</f>
        <v>NA</v>
      </c>
      <c r="R39" s="48" t="str">
        <f>Synthese!S41</f>
        <v>NA</v>
      </c>
      <c r="S39" s="48" t="str">
        <f>Synthese!T41</f>
        <v>NA</v>
      </c>
      <c r="T39" s="48" t="str">
        <f>Synthese!U41</f>
        <v>NA</v>
      </c>
      <c r="U39" s="48" t="e">
        <f>Synthese!#REF!</f>
        <v>#REF!</v>
      </c>
      <c r="V39" s="48" t="e">
        <f>Synthese!#REF!</f>
        <v>#REF!</v>
      </c>
      <c r="W39" s="48" t="e">
        <f>Synthese!#REF!</f>
        <v>#REF!</v>
      </c>
      <c r="X39" s="48" t="e">
        <f>Synthese!#REF!</f>
        <v>#REF!</v>
      </c>
      <c r="Y39" s="48" t="e">
        <f>Synthese!#REF!</f>
        <v>#REF!</v>
      </c>
      <c r="Z39" s="48" t="str">
        <f>Synthese!V41</f>
        <v>NA</v>
      </c>
    </row>
    <row r="40" spans="1:26" ht="45" x14ac:dyDescent="0.25">
      <c r="A40" s="48" t="str">
        <f>Synthese!B42</f>
        <v>Tableaux</v>
      </c>
      <c r="C40" s="48" t="str">
        <f>Synthese!D42</f>
        <v>5.3</v>
      </c>
      <c r="D40" s="45" t="str">
        <f>Synthese!E42</f>
        <v>Pour chaque tableau de mise en forme, le contenu linéarisé reste-t-il compréhensible (hors cas particuliers) ?</v>
      </c>
      <c r="E40" s="48" t="str">
        <f>Synthese!F42</f>
        <v>A</v>
      </c>
      <c r="F40" s="48" t="str">
        <f>Synthese!G42</f>
        <v>NA</v>
      </c>
      <c r="G40" s="48" t="str">
        <f>Synthese!H42</f>
        <v>NA</v>
      </c>
      <c r="H40" s="48" t="str">
        <f>Synthese!I42</f>
        <v>NA</v>
      </c>
      <c r="I40" s="48" t="str">
        <f>Synthese!J42</f>
        <v>NA</v>
      </c>
      <c r="J40" s="48" t="str">
        <f>Synthese!K42</f>
        <v>NA</v>
      </c>
      <c r="K40" s="48" t="str">
        <f>Synthese!L42</f>
        <v>NA</v>
      </c>
      <c r="L40" s="48" t="str">
        <f>Synthese!M42</f>
        <v>NA</v>
      </c>
      <c r="M40" s="48" t="str">
        <f>Synthese!N42</f>
        <v>NA</v>
      </c>
      <c r="N40" s="48" t="str">
        <f>Synthese!O42</f>
        <v>NA</v>
      </c>
      <c r="O40" s="48" t="str">
        <f>Synthese!P42</f>
        <v>NA</v>
      </c>
      <c r="P40" s="48" t="str">
        <f>Synthese!Q42</f>
        <v>NA</v>
      </c>
      <c r="Q40" s="48" t="str">
        <f>Synthese!R42</f>
        <v>NA</v>
      </c>
      <c r="R40" s="48" t="str">
        <f>Synthese!S42</f>
        <v>NA</v>
      </c>
      <c r="S40" s="48" t="str">
        <f>Synthese!T42</f>
        <v>NA</v>
      </c>
      <c r="T40" s="48" t="str">
        <f>Synthese!U42</f>
        <v>NA</v>
      </c>
      <c r="U40" s="48" t="e">
        <f>Synthese!#REF!</f>
        <v>#REF!</v>
      </c>
      <c r="V40" s="48" t="e">
        <f>Synthese!#REF!</f>
        <v>#REF!</v>
      </c>
      <c r="W40" s="48" t="e">
        <f>Synthese!#REF!</f>
        <v>#REF!</v>
      </c>
      <c r="X40" s="48" t="e">
        <f>Synthese!#REF!</f>
        <v>#REF!</v>
      </c>
      <c r="Y40" s="48" t="e">
        <f>Synthese!#REF!</f>
        <v>#REF!</v>
      </c>
      <c r="Z40" s="48" t="str">
        <f>Synthese!V42</f>
        <v>NA</v>
      </c>
    </row>
    <row r="41" spans="1:26" ht="45" x14ac:dyDescent="0.25">
      <c r="A41" s="48" t="str">
        <f>Synthese!B43</f>
        <v>Tableaux</v>
      </c>
      <c r="C41" s="48" t="str">
        <f>Synthese!D43</f>
        <v>5.4</v>
      </c>
      <c r="D41" s="45" t="str">
        <f>Synthese!E43</f>
        <v>Pour chaque tableau de données ayant un titre, le titre est-il correctement associé au tableau de données ?</v>
      </c>
      <c r="E41" s="48" t="str">
        <f>Synthese!F43</f>
        <v>A</v>
      </c>
      <c r="F41" s="48" t="str">
        <f>Synthese!G43</f>
        <v>NA</v>
      </c>
      <c r="G41" s="48" t="str">
        <f>Synthese!H43</f>
        <v>NA</v>
      </c>
      <c r="H41" s="48" t="str">
        <f>Synthese!I43</f>
        <v>NA</v>
      </c>
      <c r="I41" s="48" t="str">
        <f>Synthese!J43</f>
        <v>NA</v>
      </c>
      <c r="J41" s="48" t="str">
        <f>Synthese!K43</f>
        <v>NA</v>
      </c>
      <c r="K41" s="48" t="str">
        <f>Synthese!L43</f>
        <v>NA</v>
      </c>
      <c r="L41" s="48" t="str">
        <f>Synthese!M43</f>
        <v>NA</v>
      </c>
      <c r="M41" s="48" t="str">
        <f>Synthese!N43</f>
        <v>NA</v>
      </c>
      <c r="N41" s="48" t="str">
        <f>Synthese!O43</f>
        <v>NA</v>
      </c>
      <c r="O41" s="48" t="str">
        <f>Synthese!P43</f>
        <v>NA</v>
      </c>
      <c r="P41" s="48" t="str">
        <f>Synthese!Q43</f>
        <v>NA</v>
      </c>
      <c r="Q41" s="48" t="str">
        <f>Synthese!R43</f>
        <v>NA</v>
      </c>
      <c r="R41" s="48" t="str">
        <f>Synthese!S43</f>
        <v>NA</v>
      </c>
      <c r="S41" s="48" t="str">
        <f>Synthese!T43</f>
        <v>NA</v>
      </c>
      <c r="T41" s="48" t="str">
        <f>Synthese!U43</f>
        <v>NA</v>
      </c>
      <c r="U41" s="48" t="e">
        <f>Synthese!#REF!</f>
        <v>#REF!</v>
      </c>
      <c r="V41" s="48" t="e">
        <f>Synthese!#REF!</f>
        <v>#REF!</v>
      </c>
      <c r="W41" s="48" t="e">
        <f>Synthese!#REF!</f>
        <v>#REF!</v>
      </c>
      <c r="X41" s="48" t="e">
        <f>Synthese!#REF!</f>
        <v>#REF!</v>
      </c>
      <c r="Y41" s="48" t="e">
        <f>Synthese!#REF!</f>
        <v>#REF!</v>
      </c>
      <c r="Z41" s="48" t="str">
        <f>Synthese!V43</f>
        <v>NA</v>
      </c>
    </row>
    <row r="42" spans="1:26" ht="30" x14ac:dyDescent="0.25">
      <c r="A42" s="48" t="str">
        <f>Synthese!B44</f>
        <v>Tableaux</v>
      </c>
      <c r="C42" s="48" t="str">
        <f>Synthese!D44</f>
        <v>5.5</v>
      </c>
      <c r="D42" s="45" t="str">
        <f>Synthese!E44</f>
        <v>Pour chaque tableau de données ayant un titre, celui-ci est-il pertinent ?</v>
      </c>
      <c r="E42" s="48" t="str">
        <f>Synthese!F44</f>
        <v>A</v>
      </c>
      <c r="F42" s="48" t="str">
        <f>Synthese!G44</f>
        <v>NA</v>
      </c>
      <c r="G42" s="48" t="str">
        <f>Synthese!H44</f>
        <v>NA</v>
      </c>
      <c r="H42" s="48" t="str">
        <f>Synthese!I44</f>
        <v>NA</v>
      </c>
      <c r="I42" s="48" t="str">
        <f>Synthese!J44</f>
        <v>NA</v>
      </c>
      <c r="J42" s="48" t="str">
        <f>Synthese!K44</f>
        <v>NA</v>
      </c>
      <c r="K42" s="48" t="str">
        <f>Synthese!L44</f>
        <v>NA</v>
      </c>
      <c r="L42" s="48" t="str">
        <f>Synthese!M44</f>
        <v>NA</v>
      </c>
      <c r="M42" s="48" t="str">
        <f>Synthese!N44</f>
        <v>NA</v>
      </c>
      <c r="N42" s="48" t="str">
        <f>Synthese!O44</f>
        <v>NA</v>
      </c>
      <c r="O42" s="48" t="str">
        <f>Synthese!P44</f>
        <v>NA</v>
      </c>
      <c r="P42" s="48" t="str">
        <f>Synthese!Q44</f>
        <v>NA</v>
      </c>
      <c r="Q42" s="48" t="str">
        <f>Synthese!R44</f>
        <v>NA</v>
      </c>
      <c r="R42" s="48" t="str">
        <f>Synthese!S44</f>
        <v>NA</v>
      </c>
      <c r="S42" s="48" t="str">
        <f>Synthese!T44</f>
        <v>NA</v>
      </c>
      <c r="T42" s="48" t="str">
        <f>Synthese!U44</f>
        <v>NA</v>
      </c>
      <c r="U42" s="48" t="e">
        <f>Synthese!#REF!</f>
        <v>#REF!</v>
      </c>
      <c r="V42" s="48" t="e">
        <f>Synthese!#REF!</f>
        <v>#REF!</v>
      </c>
      <c r="W42" s="48" t="e">
        <f>Synthese!#REF!</f>
        <v>#REF!</v>
      </c>
      <c r="X42" s="48" t="e">
        <f>Synthese!#REF!</f>
        <v>#REF!</v>
      </c>
      <c r="Y42" s="48" t="e">
        <f>Synthese!#REF!</f>
        <v>#REF!</v>
      </c>
      <c r="Z42" s="48" t="str">
        <f>Synthese!V44</f>
        <v>NA</v>
      </c>
    </row>
    <row r="43" spans="1:26" ht="45" x14ac:dyDescent="0.25">
      <c r="A43" s="48" t="str">
        <f>Synthese!B45</f>
        <v>Tableaux</v>
      </c>
      <c r="C43" s="48" t="str">
        <f>Synthese!D45</f>
        <v>5.6</v>
      </c>
      <c r="D43" s="45" t="str">
        <f>Synthese!E45</f>
        <v>Pour chaque tableau de données, chaque en-tête de colonnes et chaque en-tête de lignes sont-ils correctement déclarés ?</v>
      </c>
      <c r="E43" s="48" t="str">
        <f>Synthese!F45</f>
        <v>A</v>
      </c>
      <c r="F43" s="48" t="str">
        <f>Synthese!G45</f>
        <v>NA</v>
      </c>
      <c r="G43" s="48" t="str">
        <f>Synthese!H45</f>
        <v>NA</v>
      </c>
      <c r="H43" s="48" t="str">
        <f>Synthese!I45</f>
        <v>NA</v>
      </c>
      <c r="I43" s="48" t="str">
        <f>Synthese!J45</f>
        <v>NA</v>
      </c>
      <c r="J43" s="48" t="str">
        <f>Synthese!K45</f>
        <v>NA</v>
      </c>
      <c r="K43" s="48" t="str">
        <f>Synthese!L45</f>
        <v>NA</v>
      </c>
      <c r="L43" s="48" t="str">
        <f>Synthese!M45</f>
        <v>NA</v>
      </c>
      <c r="M43" s="48" t="str">
        <f>Synthese!N45</f>
        <v>NA</v>
      </c>
      <c r="N43" s="48" t="str">
        <f>Synthese!O45</f>
        <v>NA</v>
      </c>
      <c r="O43" s="48" t="str">
        <f>Synthese!P45</f>
        <v>NA</v>
      </c>
      <c r="P43" s="48" t="str">
        <f>Synthese!Q45</f>
        <v>NA</v>
      </c>
      <c r="Q43" s="48" t="str">
        <f>Synthese!R45</f>
        <v>NA</v>
      </c>
      <c r="R43" s="48" t="str">
        <f>Synthese!S45</f>
        <v>NA</v>
      </c>
      <c r="S43" s="48" t="str">
        <f>Synthese!T45</f>
        <v>NA</v>
      </c>
      <c r="T43" s="48" t="str">
        <f>Synthese!U45</f>
        <v>NA</v>
      </c>
      <c r="U43" s="48" t="e">
        <f>Synthese!#REF!</f>
        <v>#REF!</v>
      </c>
      <c r="V43" s="48" t="e">
        <f>Synthese!#REF!</f>
        <v>#REF!</v>
      </c>
      <c r="W43" s="48" t="e">
        <f>Synthese!#REF!</f>
        <v>#REF!</v>
      </c>
      <c r="X43" s="48" t="e">
        <f>Synthese!#REF!</f>
        <v>#REF!</v>
      </c>
      <c r="Y43" s="48" t="e">
        <f>Synthese!#REF!</f>
        <v>#REF!</v>
      </c>
      <c r="Z43" s="48" t="str">
        <f>Synthese!V45</f>
        <v>NA</v>
      </c>
    </row>
    <row r="44" spans="1:26" ht="60" x14ac:dyDescent="0.25">
      <c r="A44" s="48" t="str">
        <f>Synthese!B46</f>
        <v>Tableaux</v>
      </c>
      <c r="C44" s="48" t="str">
        <f>Synthese!D46</f>
        <v>5.7</v>
      </c>
      <c r="D44" s="45" t="str">
        <f>Synthese!E46</f>
        <v>Pour chaque tableau de données, la technique appropriée permettant d'associer chaque cellule avec ses en-têtes est-elle utilisée (hors cas particuliers) ?</v>
      </c>
      <c r="E44" s="48" t="str">
        <f>Synthese!F46</f>
        <v>A</v>
      </c>
      <c r="F44" s="48" t="str">
        <f>Synthese!G46</f>
        <v>NA</v>
      </c>
      <c r="G44" s="48" t="str">
        <f>Synthese!H46</f>
        <v>NA</v>
      </c>
      <c r="H44" s="48" t="str">
        <f>Synthese!I46</f>
        <v>NA</v>
      </c>
      <c r="I44" s="48" t="str">
        <f>Synthese!J46</f>
        <v>NA</v>
      </c>
      <c r="J44" s="48" t="str">
        <f>Synthese!K46</f>
        <v>NA</v>
      </c>
      <c r="K44" s="48" t="str">
        <f>Synthese!L46</f>
        <v>NA</v>
      </c>
      <c r="L44" s="48" t="str">
        <f>Synthese!M46</f>
        <v>NA</v>
      </c>
      <c r="M44" s="48" t="str">
        <f>Synthese!N46</f>
        <v>NA</v>
      </c>
      <c r="N44" s="48" t="str">
        <f>Synthese!O46</f>
        <v>NA</v>
      </c>
      <c r="O44" s="48" t="str">
        <f>Synthese!P46</f>
        <v>NA</v>
      </c>
      <c r="P44" s="48" t="str">
        <f>Synthese!Q46</f>
        <v>NA</v>
      </c>
      <c r="Q44" s="48" t="str">
        <f>Synthese!R46</f>
        <v>NA</v>
      </c>
      <c r="R44" s="48" t="str">
        <f>Synthese!S46</f>
        <v>NA</v>
      </c>
      <c r="S44" s="48" t="str">
        <f>Synthese!T46</f>
        <v>NA</v>
      </c>
      <c r="T44" s="48" t="str">
        <f>Synthese!U46</f>
        <v>NA</v>
      </c>
      <c r="U44" s="48" t="e">
        <f>Synthese!#REF!</f>
        <v>#REF!</v>
      </c>
      <c r="V44" s="48" t="e">
        <f>Synthese!#REF!</f>
        <v>#REF!</v>
      </c>
      <c r="W44" s="48" t="e">
        <f>Synthese!#REF!</f>
        <v>#REF!</v>
      </c>
      <c r="X44" s="48" t="e">
        <f>Synthese!#REF!</f>
        <v>#REF!</v>
      </c>
      <c r="Y44" s="48" t="e">
        <f>Synthese!#REF!</f>
        <v>#REF!</v>
      </c>
      <c r="Z44" s="48" t="str">
        <f>Synthese!V46</f>
        <v>NA</v>
      </c>
    </row>
    <row r="45" spans="1:26" ht="45" x14ac:dyDescent="0.25">
      <c r="A45" s="48" t="str">
        <f>Synthese!B47</f>
        <v>Tableaux</v>
      </c>
      <c r="C45" s="48" t="str">
        <f>Synthese!D47</f>
        <v>5.8</v>
      </c>
      <c r="D45" s="45" t="str">
        <f>Synthese!E47</f>
        <v>Chaque tableau de mise en forme ne doit pas utiliser d'éléments propres aux tableaux de données. Cette règle est-elle respectée ?</v>
      </c>
      <c r="E45" s="48" t="str">
        <f>Synthese!F47</f>
        <v>A</v>
      </c>
      <c r="F45" s="48" t="str">
        <f>Synthese!G47</f>
        <v>NA</v>
      </c>
      <c r="G45" s="48" t="str">
        <f>Synthese!H47</f>
        <v>NA</v>
      </c>
      <c r="H45" s="48" t="str">
        <f>Synthese!I47</f>
        <v>NA</v>
      </c>
      <c r="I45" s="48" t="str">
        <f>Synthese!J47</f>
        <v>NA</v>
      </c>
      <c r="J45" s="48" t="str">
        <f>Synthese!K47</f>
        <v>NA</v>
      </c>
      <c r="K45" s="48" t="str">
        <f>Synthese!L47</f>
        <v>NA</v>
      </c>
      <c r="L45" s="48" t="str">
        <f>Synthese!M47</f>
        <v>NA</v>
      </c>
      <c r="M45" s="48" t="str">
        <f>Synthese!N47</f>
        <v>NA</v>
      </c>
      <c r="N45" s="48" t="str">
        <f>Synthese!O47</f>
        <v>NA</v>
      </c>
      <c r="O45" s="48" t="str">
        <f>Synthese!P47</f>
        <v>NA</v>
      </c>
      <c r="P45" s="48" t="str">
        <f>Synthese!Q47</f>
        <v>NA</v>
      </c>
      <c r="Q45" s="48" t="str">
        <f>Synthese!R47</f>
        <v>NA</v>
      </c>
      <c r="R45" s="48" t="str">
        <f>Synthese!S47</f>
        <v>NA</v>
      </c>
      <c r="S45" s="48" t="str">
        <f>Synthese!T47</f>
        <v>NA</v>
      </c>
      <c r="T45" s="48" t="str">
        <f>Synthese!U47</f>
        <v>NA</v>
      </c>
      <c r="U45" s="48" t="e">
        <f>Synthese!#REF!</f>
        <v>#REF!</v>
      </c>
      <c r="V45" s="48" t="e">
        <f>Synthese!#REF!</f>
        <v>#REF!</v>
      </c>
      <c r="W45" s="48" t="e">
        <f>Synthese!#REF!</f>
        <v>#REF!</v>
      </c>
      <c r="X45" s="48" t="e">
        <f>Synthese!#REF!</f>
        <v>#REF!</v>
      </c>
      <c r="Y45" s="48" t="e">
        <f>Synthese!#REF!</f>
        <v>#REF!</v>
      </c>
      <c r="Z45" s="48" t="str">
        <f>Synthese!V47</f>
        <v>NA</v>
      </c>
    </row>
    <row r="46" spans="1:26" ht="30" x14ac:dyDescent="0.25">
      <c r="A46" s="48" t="str">
        <f>Synthese!B48</f>
        <v>Liens</v>
      </c>
      <c r="C46" s="48" t="str">
        <f>Synthese!D48</f>
        <v>6.1</v>
      </c>
      <c r="D46" s="45" t="str">
        <f>Synthese!E48</f>
        <v>Chaque lien est-il explicite (hors cas particuliers) ?</v>
      </c>
      <c r="E46" s="48" t="str">
        <f>Synthese!F48</f>
        <v>A</v>
      </c>
      <c r="F46" s="48" t="str">
        <f>Synthese!G48</f>
        <v>C</v>
      </c>
      <c r="G46" s="48" t="str">
        <f>Synthese!H48</f>
        <v>C</v>
      </c>
      <c r="H46" s="48" t="str">
        <f>Synthese!I48</f>
        <v>C</v>
      </c>
      <c r="I46" s="48" t="str">
        <f>Synthese!J48</f>
        <v>C</v>
      </c>
      <c r="J46" s="48" t="str">
        <f>Synthese!K48</f>
        <v>C</v>
      </c>
      <c r="K46" s="48" t="str">
        <f>Synthese!L48</f>
        <v>C</v>
      </c>
      <c r="L46" s="48" t="str">
        <f>Synthese!M48</f>
        <v>C</v>
      </c>
      <c r="M46" s="48" t="str">
        <f>Synthese!N48</f>
        <v>C</v>
      </c>
      <c r="N46" s="48" t="str">
        <f>Synthese!O48</f>
        <v>C</v>
      </c>
      <c r="O46" s="48" t="str">
        <f>Synthese!P48</f>
        <v>C</v>
      </c>
      <c r="P46" s="48" t="str">
        <f>Synthese!Q48</f>
        <v>C</v>
      </c>
      <c r="Q46" s="48" t="str">
        <f>Synthese!R48</f>
        <v>C</v>
      </c>
      <c r="R46" s="48" t="str">
        <f>Synthese!S48</f>
        <v>C</v>
      </c>
      <c r="S46" s="48" t="str">
        <f>Synthese!T48</f>
        <v>C</v>
      </c>
      <c r="T46" s="48" t="str">
        <f>Synthese!U48</f>
        <v>C</v>
      </c>
      <c r="U46" s="48" t="e">
        <f>Synthese!#REF!</f>
        <v>#REF!</v>
      </c>
      <c r="V46" s="48" t="e">
        <f>Synthese!#REF!</f>
        <v>#REF!</v>
      </c>
      <c r="W46" s="48" t="e">
        <f>Synthese!#REF!</f>
        <v>#REF!</v>
      </c>
      <c r="X46" s="48" t="e">
        <f>Synthese!#REF!</f>
        <v>#REF!</v>
      </c>
      <c r="Y46" s="48" t="e">
        <f>Synthese!#REF!</f>
        <v>#REF!</v>
      </c>
      <c r="Z46" s="48" t="str">
        <f>Synthese!V48</f>
        <v>C</v>
      </c>
    </row>
    <row r="47" spans="1:26" ht="30" x14ac:dyDescent="0.25">
      <c r="A47" s="48" t="str">
        <f>Synthese!B49</f>
        <v>Liens</v>
      </c>
      <c r="C47" s="48" t="str">
        <f>Synthese!D49</f>
        <v>6.2</v>
      </c>
      <c r="D47" s="45" t="str">
        <f>Synthese!E49</f>
        <v>Dans chaque page web, chaque lien, à l'exception des ancres, a-t-il un intitulé ?</v>
      </c>
      <c r="E47" s="48" t="str">
        <f>Synthese!F49</f>
        <v>A</v>
      </c>
      <c r="F47" s="48" t="str">
        <f>Synthese!G49</f>
        <v>C</v>
      </c>
      <c r="G47" s="48" t="str">
        <f>Synthese!H49</f>
        <v>C</v>
      </c>
      <c r="H47" s="48" t="str">
        <f>Synthese!I49</f>
        <v>C</v>
      </c>
      <c r="I47" s="48" t="str">
        <f>Synthese!J49</f>
        <v>C</v>
      </c>
      <c r="J47" s="48" t="str">
        <f>Synthese!K49</f>
        <v>C</v>
      </c>
      <c r="K47" s="48" t="str">
        <f>Synthese!L49</f>
        <v>C</v>
      </c>
      <c r="L47" s="48" t="str">
        <f>Synthese!M49</f>
        <v>C</v>
      </c>
      <c r="M47" s="48" t="str">
        <f>Synthese!N49</f>
        <v>C</v>
      </c>
      <c r="N47" s="48" t="str">
        <f>Synthese!O49</f>
        <v>C</v>
      </c>
      <c r="O47" s="48" t="str">
        <f>Synthese!P49</f>
        <v>C</v>
      </c>
      <c r="P47" s="48" t="str">
        <f>Synthese!Q49</f>
        <v>C</v>
      </c>
      <c r="Q47" s="48" t="str">
        <f>Synthese!R49</f>
        <v>C</v>
      </c>
      <c r="R47" s="48" t="str">
        <f>Synthese!S49</f>
        <v>C</v>
      </c>
      <c r="S47" s="48" t="str">
        <f>Synthese!T49</f>
        <v>C</v>
      </c>
      <c r="T47" s="48" t="str">
        <f>Synthese!U49</f>
        <v>C</v>
      </c>
      <c r="U47" s="48" t="e">
        <f>Synthese!#REF!</f>
        <v>#REF!</v>
      </c>
      <c r="V47" s="48" t="e">
        <f>Synthese!#REF!</f>
        <v>#REF!</v>
      </c>
      <c r="W47" s="48" t="e">
        <f>Synthese!#REF!</f>
        <v>#REF!</v>
      </c>
      <c r="X47" s="48" t="e">
        <f>Synthese!#REF!</f>
        <v>#REF!</v>
      </c>
      <c r="Y47" s="48" t="e">
        <f>Synthese!#REF!</f>
        <v>#REF!</v>
      </c>
      <c r="Z47" s="48" t="str">
        <f>Synthese!V49</f>
        <v>C</v>
      </c>
    </row>
    <row r="48" spans="1:26" ht="30" x14ac:dyDescent="0.25">
      <c r="A48" s="48" t="str">
        <f>Synthese!B50</f>
        <v>Liens</v>
      </c>
      <c r="C48" s="48" t="str">
        <f>Synthese!D50</f>
        <v>6.3</v>
      </c>
      <c r="D48" s="45" t="str">
        <f>Synthese!E50</f>
        <v>Chaque intitulé de lien seul est-il explicite hors contexte (hors cas particuliers) ?</v>
      </c>
      <c r="E48" s="48" t="str">
        <f>Synthese!F50</f>
        <v>AAA</v>
      </c>
      <c r="F48" s="48" t="str">
        <f>Synthese!G50</f>
        <v>NT</v>
      </c>
      <c r="G48" s="48" t="str">
        <f>Synthese!H50</f>
        <v>NT</v>
      </c>
      <c r="H48" s="48" t="str">
        <f>Synthese!I50</f>
        <v>NT</v>
      </c>
      <c r="I48" s="48" t="str">
        <f>Synthese!J50</f>
        <v>NT</v>
      </c>
      <c r="J48" s="48" t="str">
        <f>Synthese!K50</f>
        <v>NT</v>
      </c>
      <c r="K48" s="48" t="str">
        <f>Synthese!L50</f>
        <v>NT</v>
      </c>
      <c r="L48" s="48" t="str">
        <f>Synthese!M50</f>
        <v>NT</v>
      </c>
      <c r="M48" s="48" t="str">
        <f>Synthese!N50</f>
        <v>NT</v>
      </c>
      <c r="N48" s="48" t="str">
        <f>Synthese!O50</f>
        <v>NT</v>
      </c>
      <c r="O48" s="48" t="str">
        <f>Synthese!P50</f>
        <v>NT</v>
      </c>
      <c r="P48" s="48" t="str">
        <f>Synthese!Q50</f>
        <v>NT</v>
      </c>
      <c r="Q48" s="48" t="str">
        <f>Synthese!R50</f>
        <v>NT</v>
      </c>
      <c r="R48" s="48" t="str">
        <f>Synthese!S50</f>
        <v>NT</v>
      </c>
      <c r="S48" s="48" t="str">
        <f>Synthese!T50</f>
        <v>NT</v>
      </c>
      <c r="T48" s="48" t="str">
        <f>Synthese!U50</f>
        <v>NT</v>
      </c>
      <c r="U48" s="48" t="e">
        <f>Synthese!#REF!</f>
        <v>#REF!</v>
      </c>
      <c r="V48" s="48" t="e">
        <f>Synthese!#REF!</f>
        <v>#REF!</v>
      </c>
      <c r="W48" s="48" t="e">
        <f>Synthese!#REF!</f>
        <v>#REF!</v>
      </c>
      <c r="X48" s="48" t="e">
        <f>Synthese!#REF!</f>
        <v>#REF!</v>
      </c>
      <c r="Y48" s="48" t="e">
        <f>Synthese!#REF!</f>
        <v>#REF!</v>
      </c>
      <c r="Z48" s="48" t="str">
        <f>Synthese!V50</f>
        <v>NT</v>
      </c>
    </row>
    <row r="49" spans="1:26" ht="45" x14ac:dyDescent="0.25">
      <c r="A49" s="48" t="str">
        <f>Synthese!B51</f>
        <v>Script</v>
      </c>
      <c r="C49" s="48" t="str">
        <f>Synthese!D51</f>
        <v>7.1</v>
      </c>
      <c r="D49" s="45" t="str">
        <f>Synthese!E51</f>
        <v>Chaque script est-il, si nécessaire, compatible avec les technologies d'assistance ?</v>
      </c>
      <c r="E49" s="48" t="str">
        <f>Synthese!F51</f>
        <v>A</v>
      </c>
      <c r="F49" s="48" t="str">
        <f>Synthese!G51</f>
        <v>C</v>
      </c>
      <c r="G49" s="48" t="str">
        <f>Synthese!H51</f>
        <v>C</v>
      </c>
      <c r="H49" s="48" t="str">
        <f>Synthese!I51</f>
        <v>C</v>
      </c>
      <c r="I49" s="48" t="str">
        <f>Synthese!J51</f>
        <v>NA</v>
      </c>
      <c r="J49" s="48" t="str">
        <f>Synthese!K51</f>
        <v>C</v>
      </c>
      <c r="K49" s="48" t="str">
        <f>Synthese!L51</f>
        <v>C</v>
      </c>
      <c r="L49" s="48" t="str">
        <f>Synthese!M51</f>
        <v>C</v>
      </c>
      <c r="M49" s="48" t="str">
        <f>Synthese!N51</f>
        <v>C</v>
      </c>
      <c r="N49" s="48" t="str">
        <f>Synthese!O51</f>
        <v>C</v>
      </c>
      <c r="O49" s="48" t="str">
        <f>Synthese!P51</f>
        <v>C</v>
      </c>
      <c r="P49" s="48" t="str">
        <f>Synthese!Q51</f>
        <v>C</v>
      </c>
      <c r="Q49" s="48" t="str">
        <f>Synthese!R51</f>
        <v>C</v>
      </c>
      <c r="R49" s="48" t="str">
        <f>Synthese!S51</f>
        <v>NA</v>
      </c>
      <c r="S49" s="48" t="str">
        <f>Synthese!T51</f>
        <v>C</v>
      </c>
      <c r="T49" s="48" t="str">
        <f>Synthese!U51</f>
        <v>NA</v>
      </c>
      <c r="U49" s="48" t="e">
        <f>Synthese!#REF!</f>
        <v>#REF!</v>
      </c>
      <c r="V49" s="48" t="e">
        <f>Synthese!#REF!</f>
        <v>#REF!</v>
      </c>
      <c r="W49" s="48" t="e">
        <f>Synthese!#REF!</f>
        <v>#REF!</v>
      </c>
      <c r="X49" s="48" t="e">
        <f>Synthese!#REF!</f>
        <v>#REF!</v>
      </c>
      <c r="Y49" s="48" t="e">
        <f>Synthese!#REF!</f>
        <v>#REF!</v>
      </c>
      <c r="Z49" s="48" t="str">
        <f>Synthese!V51</f>
        <v>C</v>
      </c>
    </row>
    <row r="50" spans="1:26" ht="30" x14ac:dyDescent="0.25">
      <c r="A50" s="48" t="str">
        <f>Synthese!B52</f>
        <v>Script</v>
      </c>
      <c r="C50" s="48" t="str">
        <f>Synthese!D52</f>
        <v>7.2</v>
      </c>
      <c r="D50" s="45" t="str">
        <f>Synthese!E52</f>
        <v>Pour chaque script ayant une alternative, cette alternative est-elle pertinente ?</v>
      </c>
      <c r="E50" s="48" t="str">
        <f>Synthese!F52</f>
        <v>A</v>
      </c>
      <c r="F50" s="48" t="str">
        <f>Synthese!G52</f>
        <v>NA</v>
      </c>
      <c r="G50" s="48" t="str">
        <f>Synthese!H52</f>
        <v>NA</v>
      </c>
      <c r="H50" s="48" t="str">
        <f>Synthese!I52</f>
        <v>NA</v>
      </c>
      <c r="I50" s="48" t="str">
        <f>Synthese!J52</f>
        <v>NA</v>
      </c>
      <c r="J50" s="48" t="str">
        <f>Synthese!K52</f>
        <v>NA</v>
      </c>
      <c r="K50" s="48" t="str">
        <f>Synthese!L52</f>
        <v>NA</v>
      </c>
      <c r="L50" s="48" t="str">
        <f>Synthese!M52</f>
        <v>NA</v>
      </c>
      <c r="M50" s="48" t="str">
        <f>Synthese!N52</f>
        <v>NA</v>
      </c>
      <c r="N50" s="48" t="str">
        <f>Synthese!O52</f>
        <v>NA</v>
      </c>
      <c r="O50" s="48" t="str">
        <f>Synthese!P52</f>
        <v>NA</v>
      </c>
      <c r="P50" s="48" t="str">
        <f>Synthese!Q52</f>
        <v>NA</v>
      </c>
      <c r="Q50" s="48" t="str">
        <f>Synthese!R52</f>
        <v>NA</v>
      </c>
      <c r="R50" s="48" t="str">
        <f>Synthese!S52</f>
        <v>NA</v>
      </c>
      <c r="S50" s="48" t="str">
        <f>Synthese!T52</f>
        <v>NA</v>
      </c>
      <c r="T50" s="48" t="str">
        <f>Synthese!U52</f>
        <v>NA</v>
      </c>
      <c r="U50" s="48" t="e">
        <f>Synthese!#REF!</f>
        <v>#REF!</v>
      </c>
      <c r="V50" s="48" t="e">
        <f>Synthese!#REF!</f>
        <v>#REF!</v>
      </c>
      <c r="W50" s="48" t="e">
        <f>Synthese!#REF!</f>
        <v>#REF!</v>
      </c>
      <c r="X50" s="48" t="e">
        <f>Synthese!#REF!</f>
        <v>#REF!</v>
      </c>
      <c r="Y50" s="48" t="e">
        <f>Synthese!#REF!</f>
        <v>#REF!</v>
      </c>
      <c r="Z50" s="48" t="str">
        <f>Synthese!V52</f>
        <v>NA</v>
      </c>
    </row>
    <row r="51" spans="1:26" ht="45" x14ac:dyDescent="0.25">
      <c r="A51" s="48" t="str">
        <f>Synthese!B53</f>
        <v>Script</v>
      </c>
      <c r="C51" s="48" t="str">
        <f>Synthese!D53</f>
        <v>7.3</v>
      </c>
      <c r="D51" s="45" t="str">
        <f>Synthese!E53</f>
        <v>Chaque script est-il contrôlable par le clavier et par tout dispositif de pointage (hors cas particuliers) ?</v>
      </c>
      <c r="E51" s="48" t="str">
        <f>Synthese!F53</f>
        <v>A</v>
      </c>
      <c r="F51" s="48" t="str">
        <f>Synthese!G53</f>
        <v>NA</v>
      </c>
      <c r="G51" s="48" t="str">
        <f>Synthese!H53</f>
        <v>C</v>
      </c>
      <c r="H51" s="48" t="str">
        <f>Synthese!I53</f>
        <v>C</v>
      </c>
      <c r="I51" s="48" t="str">
        <f>Synthese!J53</f>
        <v>NA</v>
      </c>
      <c r="J51" s="48" t="str">
        <f>Synthese!K53</f>
        <v>NA</v>
      </c>
      <c r="K51" s="48" t="str">
        <f>Synthese!L53</f>
        <v>NA</v>
      </c>
      <c r="L51" s="48" t="str">
        <f>Synthese!M53</f>
        <v>NA</v>
      </c>
      <c r="M51" s="48" t="str">
        <f>Synthese!N53</f>
        <v>NA</v>
      </c>
      <c r="N51" s="48" t="str">
        <f>Synthese!O53</f>
        <v>NA</v>
      </c>
      <c r="O51" s="48" t="str">
        <f>Synthese!P53</f>
        <v>NA</v>
      </c>
      <c r="P51" s="48" t="str">
        <f>Synthese!Q53</f>
        <v>NA</v>
      </c>
      <c r="Q51" s="48" t="str">
        <f>Synthese!R53</f>
        <v>C</v>
      </c>
      <c r="R51" s="48" t="str">
        <f>Synthese!S53</f>
        <v>NA</v>
      </c>
      <c r="S51" s="48" t="str">
        <f>Synthese!T53</f>
        <v>NA</v>
      </c>
      <c r="T51" s="48" t="str">
        <f>Synthese!U53</f>
        <v>NA</v>
      </c>
      <c r="U51" s="48" t="e">
        <f>Synthese!#REF!</f>
        <v>#REF!</v>
      </c>
      <c r="V51" s="48" t="e">
        <f>Synthese!#REF!</f>
        <v>#REF!</v>
      </c>
      <c r="W51" s="48" t="e">
        <f>Synthese!#REF!</f>
        <v>#REF!</v>
      </c>
      <c r="X51" s="48" t="e">
        <f>Synthese!#REF!</f>
        <v>#REF!</v>
      </c>
      <c r="Y51" s="48" t="e">
        <f>Synthese!#REF!</f>
        <v>#REF!</v>
      </c>
      <c r="Z51" s="48" t="str">
        <f>Synthese!V53</f>
        <v>C</v>
      </c>
    </row>
    <row r="52" spans="1:26" ht="45" x14ac:dyDescent="0.25">
      <c r="A52" s="48" t="str">
        <f>Synthese!B54</f>
        <v>Script</v>
      </c>
      <c r="C52" s="48" t="str">
        <f>Synthese!D54</f>
        <v>7.4</v>
      </c>
      <c r="D52" s="45" t="str">
        <f>Synthese!E54</f>
        <v>Pour chaque script qui initie un changement de contexte, l'utilisateur est-il averti ou en a-t-il le contrôle ?</v>
      </c>
      <c r="E52" s="48" t="str">
        <f>Synthese!F54</f>
        <v>A</v>
      </c>
      <c r="F52" s="48" t="str">
        <f>Synthese!G54</f>
        <v>NA</v>
      </c>
      <c r="G52" s="48" t="str">
        <f>Synthese!H54</f>
        <v>NA</v>
      </c>
      <c r="H52" s="48" t="str">
        <f>Synthese!I54</f>
        <v>NA</v>
      </c>
      <c r="I52" s="48" t="str">
        <f>Synthese!J54</f>
        <v>NA</v>
      </c>
      <c r="J52" s="48" t="str">
        <f>Synthese!K54</f>
        <v>NA</v>
      </c>
      <c r="K52" s="48" t="str">
        <f>Synthese!L54</f>
        <v>NA</v>
      </c>
      <c r="L52" s="48" t="str">
        <f>Synthese!M54</f>
        <v>NA</v>
      </c>
      <c r="M52" s="48" t="str">
        <f>Synthese!N54</f>
        <v>NA</v>
      </c>
      <c r="N52" s="48" t="str">
        <f>Synthese!O54</f>
        <v>NA</v>
      </c>
      <c r="O52" s="48" t="str">
        <f>Synthese!P54</f>
        <v>NA</v>
      </c>
      <c r="P52" s="48" t="str">
        <f>Synthese!Q54</f>
        <v>NA</v>
      </c>
      <c r="Q52" s="48" t="str">
        <f>Synthese!R54</f>
        <v>NA</v>
      </c>
      <c r="R52" s="48" t="str">
        <f>Synthese!S54</f>
        <v>NA</v>
      </c>
      <c r="S52" s="48" t="str">
        <f>Synthese!T54</f>
        <v>NA</v>
      </c>
      <c r="T52" s="48" t="str">
        <f>Synthese!U54</f>
        <v>NA</v>
      </c>
      <c r="U52" s="48" t="e">
        <f>Synthese!#REF!</f>
        <v>#REF!</v>
      </c>
      <c r="V52" s="48" t="e">
        <f>Synthese!#REF!</f>
        <v>#REF!</v>
      </c>
      <c r="W52" s="48" t="e">
        <f>Synthese!#REF!</f>
        <v>#REF!</v>
      </c>
      <c r="X52" s="48" t="e">
        <f>Synthese!#REF!</f>
        <v>#REF!</v>
      </c>
      <c r="Y52" s="48" t="e">
        <f>Synthese!#REF!</f>
        <v>#REF!</v>
      </c>
      <c r="Z52" s="48" t="str">
        <f>Synthese!V54</f>
        <v>NA</v>
      </c>
    </row>
    <row r="53" spans="1:26" ht="45" x14ac:dyDescent="0.25">
      <c r="A53" s="48" t="str">
        <f>Synthese!B55</f>
        <v>Script</v>
      </c>
      <c r="C53" s="48" t="str">
        <f>Synthese!D55</f>
        <v>7.5</v>
      </c>
      <c r="D53" s="45" t="str">
        <f>Synthese!E55</f>
        <v>Dans chaque page web, les messages de statut sont-ils correctement restitués par les technologies d'assistance ?</v>
      </c>
      <c r="E53" s="48" t="str">
        <f>Synthese!F55</f>
        <v>AA</v>
      </c>
      <c r="F53" s="48" t="str">
        <f>Synthese!G55</f>
        <v>NA</v>
      </c>
      <c r="G53" s="48" t="str">
        <f>Synthese!H55</f>
        <v>NA</v>
      </c>
      <c r="H53" s="48" t="str">
        <f>Synthese!I55</f>
        <v>NA</v>
      </c>
      <c r="I53" s="48" t="str">
        <f>Synthese!J55</f>
        <v>NA</v>
      </c>
      <c r="J53" s="48" t="str">
        <f>Synthese!K55</f>
        <v>NA</v>
      </c>
      <c r="K53" s="48" t="str">
        <f>Synthese!L55</f>
        <v>NA</v>
      </c>
      <c r="L53" s="48" t="str">
        <f>Synthese!M55</f>
        <v>NA</v>
      </c>
      <c r="M53" s="48" t="str">
        <f>Synthese!N55</f>
        <v>NA</v>
      </c>
      <c r="N53" s="48" t="str">
        <f>Synthese!O55</f>
        <v>NA</v>
      </c>
      <c r="O53" s="48" t="str">
        <f>Synthese!P55</f>
        <v>NA</v>
      </c>
      <c r="P53" s="48" t="str">
        <f>Synthese!Q55</f>
        <v>NA</v>
      </c>
      <c r="Q53" s="48" t="str">
        <f>Synthese!R55</f>
        <v>NA</v>
      </c>
      <c r="R53" s="48" t="str">
        <f>Synthese!S55</f>
        <v>NA</v>
      </c>
      <c r="S53" s="48" t="str">
        <f>Synthese!T55</f>
        <v>NA</v>
      </c>
      <c r="T53" s="48" t="str">
        <f>Synthese!U55</f>
        <v>NA</v>
      </c>
      <c r="U53" s="48" t="e">
        <f>Synthese!#REF!</f>
        <v>#REF!</v>
      </c>
      <c r="V53" s="48" t="e">
        <f>Synthese!#REF!</f>
        <v>#REF!</v>
      </c>
      <c r="W53" s="48" t="e">
        <f>Synthese!#REF!</f>
        <v>#REF!</v>
      </c>
      <c r="X53" s="48" t="e">
        <f>Synthese!#REF!</f>
        <v>#REF!</v>
      </c>
      <c r="Y53" s="48" t="e">
        <f>Synthese!#REF!</f>
        <v>#REF!</v>
      </c>
      <c r="Z53" s="48" t="str">
        <f>Synthese!V55</f>
        <v>NA</v>
      </c>
    </row>
    <row r="54" spans="1:26" ht="45" x14ac:dyDescent="0.25">
      <c r="A54" s="48" t="str">
        <f>Synthese!B56</f>
        <v>Script</v>
      </c>
      <c r="C54" s="48" t="str">
        <f>Synthese!D56</f>
        <v>7.6</v>
      </c>
      <c r="D54" s="45" t="str">
        <f>Synthese!E56</f>
        <v>Chaque script qui provoque une alerte non sollicitée est-il contrôlable par l'utilisateur (hors cas particuliers) ?</v>
      </c>
      <c r="E54" s="48" t="str">
        <f>Synthese!F56</f>
        <v>AAA</v>
      </c>
      <c r="F54" s="48" t="str">
        <f>Synthese!G56</f>
        <v>NT</v>
      </c>
      <c r="G54" s="48" t="str">
        <f>Synthese!H56</f>
        <v>NT</v>
      </c>
      <c r="H54" s="48" t="str">
        <f>Synthese!I56</f>
        <v>NT</v>
      </c>
      <c r="I54" s="48" t="str">
        <f>Synthese!J56</f>
        <v>NT</v>
      </c>
      <c r="J54" s="48" t="str">
        <f>Synthese!K56</f>
        <v>NT</v>
      </c>
      <c r="K54" s="48" t="str">
        <f>Synthese!L56</f>
        <v>NT</v>
      </c>
      <c r="L54" s="48" t="str">
        <f>Synthese!M56</f>
        <v>NT</v>
      </c>
      <c r="M54" s="48" t="str">
        <f>Synthese!N56</f>
        <v>NT</v>
      </c>
      <c r="N54" s="48" t="str">
        <f>Synthese!O56</f>
        <v>NT</v>
      </c>
      <c r="O54" s="48" t="str">
        <f>Synthese!P56</f>
        <v>NT</v>
      </c>
      <c r="P54" s="48" t="str">
        <f>Synthese!Q56</f>
        <v>NT</v>
      </c>
      <c r="Q54" s="48" t="str">
        <f>Synthese!R56</f>
        <v>NT</v>
      </c>
      <c r="R54" s="48" t="str">
        <f>Synthese!S56</f>
        <v>NT</v>
      </c>
      <c r="S54" s="48" t="str">
        <f>Synthese!T56</f>
        <v>NT</v>
      </c>
      <c r="T54" s="48" t="str">
        <f>Synthese!U56</f>
        <v>NT</v>
      </c>
      <c r="U54" s="48" t="e">
        <f>Synthese!#REF!</f>
        <v>#REF!</v>
      </c>
      <c r="V54" s="48" t="e">
        <f>Synthese!#REF!</f>
        <v>#REF!</v>
      </c>
      <c r="W54" s="48" t="e">
        <f>Synthese!#REF!</f>
        <v>#REF!</v>
      </c>
      <c r="X54" s="48" t="e">
        <f>Synthese!#REF!</f>
        <v>#REF!</v>
      </c>
      <c r="Y54" s="48" t="e">
        <f>Synthese!#REF!</f>
        <v>#REF!</v>
      </c>
      <c r="Z54" s="48" t="str">
        <f>Synthese!V56</f>
        <v>NT</v>
      </c>
    </row>
    <row r="55" spans="1:26" ht="30" x14ac:dyDescent="0.25">
      <c r="A55" s="48" t="str">
        <f>Synthese!B57</f>
        <v>Éléments obligatoires</v>
      </c>
      <c r="C55" s="48" t="str">
        <f>Synthese!D57</f>
        <v>8.1</v>
      </c>
      <c r="D55" s="45" t="str">
        <f>Synthese!E57</f>
        <v>Chaque page web est-elle définie par un type de document ?</v>
      </c>
      <c r="E55" s="48" t="str">
        <f>Synthese!F57</f>
        <v>A</v>
      </c>
      <c r="F55" s="48" t="str">
        <f>Synthese!G57</f>
        <v>C</v>
      </c>
      <c r="G55" s="48" t="str">
        <f>Synthese!H57</f>
        <v>NA</v>
      </c>
      <c r="H55" s="48" t="str">
        <f>Synthese!I57</f>
        <v>C</v>
      </c>
      <c r="I55" s="48" t="str">
        <f>Synthese!J57</f>
        <v>C</v>
      </c>
      <c r="J55" s="48" t="str">
        <f>Synthese!K57</f>
        <v>C</v>
      </c>
      <c r="K55" s="48" t="str">
        <f>Synthese!L57</f>
        <v>C</v>
      </c>
      <c r="L55" s="48" t="str">
        <f>Synthese!M57</f>
        <v>C</v>
      </c>
      <c r="M55" s="48" t="str">
        <f>Synthese!N57</f>
        <v>C</v>
      </c>
      <c r="N55" s="48" t="str">
        <f>Synthese!O57</f>
        <v>C</v>
      </c>
      <c r="O55" s="48" t="str">
        <f>Synthese!P57</f>
        <v>C</v>
      </c>
      <c r="P55" s="48" t="str">
        <f>Synthese!Q57</f>
        <v>C</v>
      </c>
      <c r="Q55" s="48" t="str">
        <f>Synthese!R57</f>
        <v>C</v>
      </c>
      <c r="R55" s="48" t="str">
        <f>Synthese!S57</f>
        <v>C</v>
      </c>
      <c r="S55" s="48" t="str">
        <f>Synthese!T57</f>
        <v>C</v>
      </c>
      <c r="T55" s="48" t="str">
        <f>Synthese!U57</f>
        <v>C</v>
      </c>
      <c r="U55" s="48" t="e">
        <f>Synthese!#REF!</f>
        <v>#REF!</v>
      </c>
      <c r="V55" s="48" t="e">
        <f>Synthese!#REF!</f>
        <v>#REF!</v>
      </c>
      <c r="W55" s="48" t="e">
        <f>Synthese!#REF!</f>
        <v>#REF!</v>
      </c>
      <c r="X55" s="48" t="e">
        <f>Synthese!#REF!</f>
        <v>#REF!</v>
      </c>
      <c r="Y55" s="48" t="e">
        <f>Synthese!#REF!</f>
        <v>#REF!</v>
      </c>
      <c r="Z55" s="48" t="str">
        <f>Synthese!V57</f>
        <v>C</v>
      </c>
    </row>
    <row r="56" spans="1:26" ht="45" x14ac:dyDescent="0.25">
      <c r="A56" s="48" t="str">
        <f>Synthese!B58</f>
        <v>Éléments obligatoires</v>
      </c>
      <c r="C56" s="48" t="str">
        <f>Synthese!D58</f>
        <v>8.2</v>
      </c>
      <c r="D56" s="45" t="str">
        <f>Synthese!E58</f>
        <v>Pour chaque page web, le code source généré est-il valide selon le type de document spécifié (hors cas particuliers) ?</v>
      </c>
      <c r="E56" s="48" t="str">
        <f>Synthese!F58</f>
        <v>A</v>
      </c>
      <c r="F56" s="48" t="str">
        <f>Synthese!G58</f>
        <v>C</v>
      </c>
      <c r="G56" s="48" t="str">
        <f>Synthese!H58</f>
        <v>C</v>
      </c>
      <c r="H56" s="48" t="str">
        <f>Synthese!I58</f>
        <v>C</v>
      </c>
      <c r="I56" s="48" t="str">
        <f>Synthese!J58</f>
        <v>C</v>
      </c>
      <c r="J56" s="48" t="str">
        <f>Synthese!K58</f>
        <v>C</v>
      </c>
      <c r="K56" s="48" t="str">
        <f>Synthese!L58</f>
        <v>C</v>
      </c>
      <c r="L56" s="48" t="str">
        <f>Synthese!M58</f>
        <v>C</v>
      </c>
      <c r="M56" s="48" t="str">
        <f>Synthese!N58</f>
        <v>C</v>
      </c>
      <c r="N56" s="48" t="str">
        <f>Synthese!O58</f>
        <v>C</v>
      </c>
      <c r="O56" s="48" t="str">
        <f>Synthese!P58</f>
        <v>C</v>
      </c>
      <c r="P56" s="48" t="str">
        <f>Synthese!Q58</f>
        <v>C</v>
      </c>
      <c r="Q56" s="48" t="str">
        <f>Synthese!R58</f>
        <v>C</v>
      </c>
      <c r="R56" s="48" t="str">
        <f>Synthese!S58</f>
        <v>C</v>
      </c>
      <c r="S56" s="48" t="str">
        <f>Synthese!T58</f>
        <v>C</v>
      </c>
      <c r="T56" s="48" t="str">
        <f>Synthese!U58</f>
        <v>C</v>
      </c>
      <c r="U56" s="48" t="e">
        <f>Synthese!#REF!</f>
        <v>#REF!</v>
      </c>
      <c r="V56" s="48" t="e">
        <f>Synthese!#REF!</f>
        <v>#REF!</v>
      </c>
      <c r="W56" s="48" t="e">
        <f>Synthese!#REF!</f>
        <v>#REF!</v>
      </c>
      <c r="X56" s="48" t="e">
        <f>Synthese!#REF!</f>
        <v>#REF!</v>
      </c>
      <c r="Y56" s="48" t="e">
        <f>Synthese!#REF!</f>
        <v>#REF!</v>
      </c>
      <c r="Z56" s="48" t="str">
        <f>Synthese!V58</f>
        <v>C</v>
      </c>
    </row>
    <row r="57" spans="1:26" ht="30" x14ac:dyDescent="0.25">
      <c r="A57" s="48" t="str">
        <f>Synthese!B59</f>
        <v>Éléments obligatoires</v>
      </c>
      <c r="C57" s="48" t="str">
        <f>Synthese!D59</f>
        <v>8.3</v>
      </c>
      <c r="D57" s="45" t="str">
        <f>Synthese!E59</f>
        <v>Dans chaque page web, la langue par défaut est-elle présente ?</v>
      </c>
      <c r="E57" s="48" t="str">
        <f>Synthese!F59</f>
        <v>A</v>
      </c>
      <c r="F57" s="48" t="str">
        <f>Synthese!G59</f>
        <v>C</v>
      </c>
      <c r="G57" s="48" t="str">
        <f>Synthese!H59</f>
        <v>NA</v>
      </c>
      <c r="H57" s="48" t="str">
        <f>Synthese!I59</f>
        <v>C</v>
      </c>
      <c r="I57" s="48" t="str">
        <f>Synthese!J59</f>
        <v>C</v>
      </c>
      <c r="J57" s="48" t="str">
        <f>Synthese!K59</f>
        <v>C</v>
      </c>
      <c r="K57" s="48" t="str">
        <f>Synthese!L59</f>
        <v>C</v>
      </c>
      <c r="L57" s="48" t="str">
        <f>Synthese!M59</f>
        <v>C</v>
      </c>
      <c r="M57" s="48" t="str">
        <f>Synthese!N59</f>
        <v>C</v>
      </c>
      <c r="N57" s="48" t="str">
        <f>Synthese!O59</f>
        <v>C</v>
      </c>
      <c r="O57" s="48" t="str">
        <f>Synthese!P59</f>
        <v>C</v>
      </c>
      <c r="P57" s="48" t="str">
        <f>Synthese!Q59</f>
        <v>C</v>
      </c>
      <c r="Q57" s="48" t="str">
        <f>Synthese!R59</f>
        <v>C</v>
      </c>
      <c r="R57" s="48" t="str">
        <f>Synthese!S59</f>
        <v>C</v>
      </c>
      <c r="S57" s="48" t="str">
        <f>Synthese!T59</f>
        <v>C</v>
      </c>
      <c r="T57" s="48" t="str">
        <f>Synthese!U59</f>
        <v>C</v>
      </c>
      <c r="U57" s="48" t="e">
        <f>Synthese!#REF!</f>
        <v>#REF!</v>
      </c>
      <c r="V57" s="48" t="e">
        <f>Synthese!#REF!</f>
        <v>#REF!</v>
      </c>
      <c r="W57" s="48" t="e">
        <f>Synthese!#REF!</f>
        <v>#REF!</v>
      </c>
      <c r="X57" s="48" t="e">
        <f>Synthese!#REF!</f>
        <v>#REF!</v>
      </c>
      <c r="Y57" s="48" t="e">
        <f>Synthese!#REF!</f>
        <v>#REF!</v>
      </c>
      <c r="Z57" s="48" t="str">
        <f>Synthese!V59</f>
        <v>C</v>
      </c>
    </row>
    <row r="58" spans="1:26" ht="30" x14ac:dyDescent="0.25">
      <c r="A58" s="48" t="str">
        <f>Synthese!B60</f>
        <v>Éléments obligatoires</v>
      </c>
      <c r="C58" s="48" t="str">
        <f>Synthese!D60</f>
        <v>8.4</v>
      </c>
      <c r="D58" s="45" t="str">
        <f>Synthese!E60</f>
        <v>Pour chaque page web ayant une langue par défaut, le code de langue est-il pertinent ?</v>
      </c>
      <c r="E58" s="48" t="str">
        <f>Synthese!F60</f>
        <v>A</v>
      </c>
      <c r="F58" s="48" t="str">
        <f>Synthese!G60</f>
        <v>C</v>
      </c>
      <c r="G58" s="48" t="str">
        <f>Synthese!H60</f>
        <v>NA</v>
      </c>
      <c r="H58" s="48" t="str">
        <f>Synthese!I60</f>
        <v>C</v>
      </c>
      <c r="I58" s="48" t="str">
        <f>Synthese!J60</f>
        <v>C</v>
      </c>
      <c r="J58" s="48" t="str">
        <f>Synthese!K60</f>
        <v>C</v>
      </c>
      <c r="K58" s="48" t="str">
        <f>Synthese!L60</f>
        <v>C</v>
      </c>
      <c r="L58" s="48" t="str">
        <f>Synthese!M60</f>
        <v>C</v>
      </c>
      <c r="M58" s="48" t="str">
        <f>Synthese!N60</f>
        <v>C</v>
      </c>
      <c r="N58" s="48" t="str">
        <f>Synthese!O60</f>
        <v>C</v>
      </c>
      <c r="O58" s="48" t="str">
        <f>Synthese!P60</f>
        <v>C</v>
      </c>
      <c r="P58" s="48" t="str">
        <f>Synthese!Q60</f>
        <v>C</v>
      </c>
      <c r="Q58" s="48" t="str">
        <f>Synthese!R60</f>
        <v>C</v>
      </c>
      <c r="R58" s="48" t="str">
        <f>Synthese!S60</f>
        <v>C</v>
      </c>
      <c r="S58" s="48" t="str">
        <f>Synthese!T60</f>
        <v>C</v>
      </c>
      <c r="T58" s="48" t="str">
        <f>Synthese!U60</f>
        <v>C</v>
      </c>
      <c r="U58" s="48" t="e">
        <f>Synthese!#REF!</f>
        <v>#REF!</v>
      </c>
      <c r="V58" s="48" t="e">
        <f>Synthese!#REF!</f>
        <v>#REF!</v>
      </c>
      <c r="W58" s="48" t="e">
        <f>Synthese!#REF!</f>
        <v>#REF!</v>
      </c>
      <c r="X58" s="48" t="e">
        <f>Synthese!#REF!</f>
        <v>#REF!</v>
      </c>
      <c r="Y58" s="48" t="e">
        <f>Synthese!#REF!</f>
        <v>#REF!</v>
      </c>
      <c r="Z58" s="48" t="str">
        <f>Synthese!V60</f>
        <v>C</v>
      </c>
    </row>
    <row r="59" spans="1:26" x14ac:dyDescent="0.25">
      <c r="A59" s="48" t="str">
        <f>Synthese!B61</f>
        <v>Éléments obligatoires</v>
      </c>
      <c r="C59" s="48" t="str">
        <f>Synthese!D61</f>
        <v>8.5</v>
      </c>
      <c r="D59" s="45" t="str">
        <f>Synthese!E61</f>
        <v>Chaque page web a-t-elle un titre de page ?</v>
      </c>
      <c r="E59" s="48" t="str">
        <f>Synthese!F61</f>
        <v>A</v>
      </c>
      <c r="F59" s="48" t="str">
        <f>Synthese!G61</f>
        <v>C</v>
      </c>
      <c r="G59" s="48" t="str">
        <f>Synthese!H61</f>
        <v>C</v>
      </c>
      <c r="H59" s="48" t="str">
        <f>Synthese!I61</f>
        <v>C</v>
      </c>
      <c r="I59" s="48" t="str">
        <f>Synthese!J61</f>
        <v>C</v>
      </c>
      <c r="J59" s="48" t="str">
        <f>Synthese!K61</f>
        <v>C</v>
      </c>
      <c r="K59" s="48" t="str">
        <f>Synthese!L61</f>
        <v>C</v>
      </c>
      <c r="L59" s="48" t="str">
        <f>Synthese!M61</f>
        <v>C</v>
      </c>
      <c r="M59" s="48" t="str">
        <f>Synthese!N61</f>
        <v>C</v>
      </c>
      <c r="N59" s="48" t="str">
        <f>Synthese!O61</f>
        <v>C</v>
      </c>
      <c r="O59" s="48" t="str">
        <f>Synthese!P61</f>
        <v>C</v>
      </c>
      <c r="P59" s="48" t="str">
        <f>Synthese!Q61</f>
        <v>C</v>
      </c>
      <c r="Q59" s="48" t="str">
        <f>Synthese!R61</f>
        <v>C</v>
      </c>
      <c r="R59" s="48" t="str">
        <f>Synthese!S61</f>
        <v>C</v>
      </c>
      <c r="S59" s="48" t="str">
        <f>Synthese!T61</f>
        <v>C</v>
      </c>
      <c r="T59" s="48" t="str">
        <f>Synthese!U61</f>
        <v>C</v>
      </c>
      <c r="U59" s="48" t="e">
        <f>Synthese!#REF!</f>
        <v>#REF!</v>
      </c>
      <c r="V59" s="48" t="e">
        <f>Synthese!#REF!</f>
        <v>#REF!</v>
      </c>
      <c r="W59" s="48" t="e">
        <f>Synthese!#REF!</f>
        <v>#REF!</v>
      </c>
      <c r="X59" s="48" t="e">
        <f>Synthese!#REF!</f>
        <v>#REF!</v>
      </c>
      <c r="Y59" s="48" t="e">
        <f>Synthese!#REF!</f>
        <v>#REF!</v>
      </c>
      <c r="Z59" s="48" t="str">
        <f>Synthese!V61</f>
        <v>C</v>
      </c>
    </row>
    <row r="60" spans="1:26" ht="30" x14ac:dyDescent="0.25">
      <c r="A60" s="48" t="str">
        <f>Synthese!B62</f>
        <v>Éléments obligatoires</v>
      </c>
      <c r="C60" s="48" t="str">
        <f>Synthese!D62</f>
        <v>8.6</v>
      </c>
      <c r="D60" s="45" t="str">
        <f>Synthese!E62</f>
        <v>Pour chaque page web ayant un titre de page, ce titre est-il pertinent ?</v>
      </c>
      <c r="E60" s="48" t="str">
        <f>Synthese!F62</f>
        <v>A</v>
      </c>
      <c r="F60" s="48" t="str">
        <f>Synthese!G62</f>
        <v>C</v>
      </c>
      <c r="G60" s="48" t="str">
        <f>Synthese!H62</f>
        <v>C</v>
      </c>
      <c r="H60" s="48" t="str">
        <f>Synthese!I62</f>
        <v>C</v>
      </c>
      <c r="I60" s="48" t="str">
        <f>Synthese!J62</f>
        <v>C</v>
      </c>
      <c r="J60" s="48" t="str">
        <f>Synthese!K62</f>
        <v>C</v>
      </c>
      <c r="K60" s="48" t="str">
        <f>Synthese!L62</f>
        <v>C</v>
      </c>
      <c r="L60" s="48" t="str">
        <f>Synthese!M62</f>
        <v>C</v>
      </c>
      <c r="M60" s="48" t="str">
        <f>Synthese!N62</f>
        <v>C</v>
      </c>
      <c r="N60" s="48" t="str">
        <f>Synthese!O62</f>
        <v>C</v>
      </c>
      <c r="O60" s="48" t="str">
        <f>Synthese!P62</f>
        <v>C</v>
      </c>
      <c r="P60" s="48" t="str">
        <f>Synthese!Q62</f>
        <v>C</v>
      </c>
      <c r="Q60" s="48" t="str">
        <f>Synthese!R62</f>
        <v>C</v>
      </c>
      <c r="R60" s="48" t="str">
        <f>Synthese!S62</f>
        <v>C</v>
      </c>
      <c r="S60" s="48" t="str">
        <f>Synthese!T62</f>
        <v>C</v>
      </c>
      <c r="T60" s="48" t="str">
        <f>Synthese!U62</f>
        <v>C</v>
      </c>
      <c r="U60" s="48" t="e">
        <f>Synthese!#REF!</f>
        <v>#REF!</v>
      </c>
      <c r="V60" s="48" t="e">
        <f>Synthese!#REF!</f>
        <v>#REF!</v>
      </c>
      <c r="W60" s="48" t="e">
        <f>Synthese!#REF!</f>
        <v>#REF!</v>
      </c>
      <c r="X60" s="48" t="e">
        <f>Synthese!#REF!</f>
        <v>#REF!</v>
      </c>
      <c r="Y60" s="48" t="e">
        <f>Synthese!#REF!</f>
        <v>#REF!</v>
      </c>
      <c r="Z60" s="48" t="str">
        <f>Synthese!V62</f>
        <v>C</v>
      </c>
    </row>
    <row r="61" spans="1:26" ht="45" x14ac:dyDescent="0.25">
      <c r="A61" s="48" t="str">
        <f>Synthese!B63</f>
        <v>Éléments obligatoires</v>
      </c>
      <c r="C61" s="48" t="str">
        <f>Synthese!D63</f>
        <v>8.7</v>
      </c>
      <c r="D61" s="45" t="str">
        <f>Synthese!E63</f>
        <v>Dans chaque page web, chaque changement de langue est-il indiqué dans le code source (hors cas particuliers) ?</v>
      </c>
      <c r="E61" s="48" t="str">
        <f>Synthese!F63</f>
        <v>AA</v>
      </c>
      <c r="F61" s="48" t="str">
        <f>Synthese!G63</f>
        <v>C</v>
      </c>
      <c r="G61" s="48" t="str">
        <f>Synthese!H63</f>
        <v>NA</v>
      </c>
      <c r="H61" s="48" t="str">
        <f>Synthese!I63</f>
        <v>NA</v>
      </c>
      <c r="I61" s="48" t="str">
        <f>Synthese!J63</f>
        <v>NA</v>
      </c>
      <c r="J61" s="48" t="str">
        <f>Synthese!K63</f>
        <v>NA</v>
      </c>
      <c r="K61" s="48" t="str">
        <f>Synthese!L63</f>
        <v>C</v>
      </c>
      <c r="L61" s="48" t="str">
        <f>Synthese!M63</f>
        <v>NA</v>
      </c>
      <c r="M61" s="48" t="str">
        <f>Synthese!N63</f>
        <v>NA</v>
      </c>
      <c r="N61" s="48" t="str">
        <f>Synthese!O63</f>
        <v>NA</v>
      </c>
      <c r="O61" s="48" t="str">
        <f>Synthese!P63</f>
        <v>NA</v>
      </c>
      <c r="P61" s="48" t="str">
        <f>Synthese!Q63</f>
        <v>NA</v>
      </c>
      <c r="Q61" s="48" t="str">
        <f>Synthese!R63</f>
        <v>NA</v>
      </c>
      <c r="R61" s="48" t="str">
        <f>Synthese!S63</f>
        <v>NA</v>
      </c>
      <c r="S61" s="48" t="str">
        <f>Synthese!T63</f>
        <v>NA</v>
      </c>
      <c r="T61" s="48" t="str">
        <f>Synthese!U63</f>
        <v>NA</v>
      </c>
      <c r="U61" s="48" t="e">
        <f>Synthese!#REF!</f>
        <v>#REF!</v>
      </c>
      <c r="V61" s="48" t="e">
        <f>Synthese!#REF!</f>
        <v>#REF!</v>
      </c>
      <c r="W61" s="48" t="e">
        <f>Synthese!#REF!</f>
        <v>#REF!</v>
      </c>
      <c r="X61" s="48" t="e">
        <f>Synthese!#REF!</f>
        <v>#REF!</v>
      </c>
      <c r="Y61" s="48" t="e">
        <f>Synthese!#REF!</f>
        <v>#REF!</v>
      </c>
      <c r="Z61" s="48" t="str">
        <f>Synthese!V63</f>
        <v>C</v>
      </c>
    </row>
    <row r="62" spans="1:26" ht="45" x14ac:dyDescent="0.25">
      <c r="A62" s="48" t="str">
        <f>Synthese!B64</f>
        <v>Éléments obligatoires</v>
      </c>
      <c r="C62" s="48" t="str">
        <f>Synthese!D64</f>
        <v>8.8</v>
      </c>
      <c r="D62" s="45" t="str">
        <f>Synthese!E64</f>
        <v>Dans chaque page web, le code de langue de chaque changement de langue est-il valide et pertinent ?</v>
      </c>
      <c r="E62" s="48" t="str">
        <f>Synthese!F64</f>
        <v>AA</v>
      </c>
      <c r="F62" s="48" t="str">
        <f>Synthese!G64</f>
        <v>NA</v>
      </c>
      <c r="G62" s="48" t="str">
        <f>Synthese!H64</f>
        <v>NA</v>
      </c>
      <c r="H62" s="48" t="str">
        <f>Synthese!I64</f>
        <v>NA</v>
      </c>
      <c r="I62" s="48" t="str">
        <f>Synthese!J64</f>
        <v>NA</v>
      </c>
      <c r="J62" s="48" t="str">
        <f>Synthese!K64</f>
        <v>NA</v>
      </c>
      <c r="K62" s="48" t="str">
        <f>Synthese!L64</f>
        <v>NA</v>
      </c>
      <c r="L62" s="48" t="str">
        <f>Synthese!M64</f>
        <v>NA</v>
      </c>
      <c r="M62" s="48" t="str">
        <f>Synthese!N64</f>
        <v>NA</v>
      </c>
      <c r="N62" s="48" t="str">
        <f>Synthese!O64</f>
        <v>NA</v>
      </c>
      <c r="O62" s="48" t="str">
        <f>Synthese!P64</f>
        <v>NA</v>
      </c>
      <c r="P62" s="48" t="str">
        <f>Synthese!Q64</f>
        <v>NA</v>
      </c>
      <c r="Q62" s="48" t="str">
        <f>Synthese!R64</f>
        <v>NA</v>
      </c>
      <c r="R62" s="48" t="str">
        <f>Synthese!S64</f>
        <v>NA</v>
      </c>
      <c r="S62" s="48" t="str">
        <f>Synthese!T64</f>
        <v>NA</v>
      </c>
      <c r="T62" s="48" t="str">
        <f>Synthese!U64</f>
        <v>NA</v>
      </c>
      <c r="U62" s="48" t="e">
        <f>Synthese!#REF!</f>
        <v>#REF!</v>
      </c>
      <c r="V62" s="48" t="e">
        <f>Synthese!#REF!</f>
        <v>#REF!</v>
      </c>
      <c r="W62" s="48" t="e">
        <f>Synthese!#REF!</f>
        <v>#REF!</v>
      </c>
      <c r="X62" s="48" t="e">
        <f>Synthese!#REF!</f>
        <v>#REF!</v>
      </c>
      <c r="Y62" s="48" t="e">
        <f>Synthese!#REF!</f>
        <v>#REF!</v>
      </c>
      <c r="Z62" s="48" t="str">
        <f>Synthese!V64</f>
        <v>NA</v>
      </c>
    </row>
    <row r="63" spans="1:26" ht="60" x14ac:dyDescent="0.25">
      <c r="A63" s="48" t="str">
        <f>Synthese!B65</f>
        <v>Éléments obligatoires</v>
      </c>
      <c r="C63" s="48" t="str">
        <f>Synthese!D65</f>
        <v>8.9</v>
      </c>
      <c r="D63" s="45" t="str">
        <f>Synthese!E65</f>
        <v>Dans chaque page web, les balises ne doivent pas être utilisées uniquement à des fins de présentation. Cette règle est-elle respectée ?</v>
      </c>
      <c r="E63" s="48" t="str">
        <f>Synthese!F65</f>
        <v>A</v>
      </c>
      <c r="F63" s="48" t="str">
        <f>Synthese!G65</f>
        <v>C</v>
      </c>
      <c r="G63" s="48" t="str">
        <f>Synthese!H65</f>
        <v>C</v>
      </c>
      <c r="H63" s="48" t="str">
        <f>Synthese!I65</f>
        <v>C</v>
      </c>
      <c r="I63" s="48" t="str">
        <f>Synthese!J65</f>
        <v>C</v>
      </c>
      <c r="J63" s="48" t="str">
        <f>Synthese!K65</f>
        <v>C</v>
      </c>
      <c r="K63" s="48" t="str">
        <f>Synthese!L65</f>
        <v>C</v>
      </c>
      <c r="L63" s="48" t="str">
        <f>Synthese!M65</f>
        <v>C</v>
      </c>
      <c r="M63" s="48" t="str">
        <f>Synthese!N65</f>
        <v>C</v>
      </c>
      <c r="N63" s="48" t="str">
        <f>Synthese!O65</f>
        <v>C</v>
      </c>
      <c r="O63" s="48" t="str">
        <f>Synthese!P65</f>
        <v>C</v>
      </c>
      <c r="P63" s="48" t="str">
        <f>Synthese!Q65</f>
        <v>C</v>
      </c>
      <c r="Q63" s="48" t="str">
        <f>Synthese!R65</f>
        <v>C</v>
      </c>
      <c r="R63" s="48" t="str">
        <f>Synthese!S65</f>
        <v>C</v>
      </c>
      <c r="S63" s="48" t="str">
        <f>Synthese!T65</f>
        <v>C</v>
      </c>
      <c r="T63" s="48" t="str">
        <f>Synthese!U65</f>
        <v>C</v>
      </c>
      <c r="U63" s="48" t="e">
        <f>Synthese!#REF!</f>
        <v>#REF!</v>
      </c>
      <c r="V63" s="48" t="e">
        <f>Synthese!#REF!</f>
        <v>#REF!</v>
      </c>
      <c r="W63" s="48" t="e">
        <f>Synthese!#REF!</f>
        <v>#REF!</v>
      </c>
      <c r="X63" s="48" t="e">
        <f>Synthese!#REF!</f>
        <v>#REF!</v>
      </c>
      <c r="Y63" s="48" t="e">
        <f>Synthese!#REF!</f>
        <v>#REF!</v>
      </c>
      <c r="Z63" s="48" t="str">
        <f>Synthese!V65</f>
        <v>C</v>
      </c>
    </row>
    <row r="64" spans="1:26" ht="30" x14ac:dyDescent="0.25">
      <c r="A64" s="48" t="str">
        <f>Synthese!B66</f>
        <v>Éléments obligatoires</v>
      </c>
      <c r="C64" s="48" t="str">
        <f>Synthese!D66</f>
        <v>8.10</v>
      </c>
      <c r="D64" s="45" t="str">
        <f>Synthese!E66</f>
        <v>Dans chaque page web, les changements du sens de lecture sont-ils signalés ?</v>
      </c>
      <c r="E64" s="48" t="str">
        <f>Synthese!F66</f>
        <v>A</v>
      </c>
      <c r="F64" s="48" t="str">
        <f>Synthese!G66</f>
        <v>NA</v>
      </c>
      <c r="G64" s="48" t="str">
        <f>Synthese!H66</f>
        <v>NA</v>
      </c>
      <c r="H64" s="48" t="str">
        <f>Synthese!I66</f>
        <v>NA</v>
      </c>
      <c r="I64" s="48" t="str">
        <f>Synthese!J66</f>
        <v>NA</v>
      </c>
      <c r="J64" s="48" t="str">
        <f>Synthese!K66</f>
        <v>NA</v>
      </c>
      <c r="K64" s="48" t="str">
        <f>Synthese!L66</f>
        <v>NA</v>
      </c>
      <c r="L64" s="48" t="str">
        <f>Synthese!M66</f>
        <v>NA</v>
      </c>
      <c r="M64" s="48" t="str">
        <f>Synthese!N66</f>
        <v>C</v>
      </c>
      <c r="N64" s="48" t="str">
        <f>Synthese!O66</f>
        <v>NA</v>
      </c>
      <c r="O64" s="48" t="str">
        <f>Synthese!P66</f>
        <v>NA</v>
      </c>
      <c r="P64" s="48" t="str">
        <f>Synthese!Q66</f>
        <v>NA</v>
      </c>
      <c r="Q64" s="48" t="str">
        <f>Synthese!R66</f>
        <v>NA</v>
      </c>
      <c r="R64" s="48" t="str">
        <f>Synthese!S66</f>
        <v>NA</v>
      </c>
      <c r="S64" s="48" t="str">
        <f>Synthese!T66</f>
        <v>NA</v>
      </c>
      <c r="T64" s="48" t="str">
        <f>Synthese!U66</f>
        <v>NA</v>
      </c>
      <c r="U64" s="48" t="e">
        <f>Synthese!#REF!</f>
        <v>#REF!</v>
      </c>
      <c r="V64" s="48" t="e">
        <f>Synthese!#REF!</f>
        <v>#REF!</v>
      </c>
      <c r="W64" s="48" t="e">
        <f>Synthese!#REF!</f>
        <v>#REF!</v>
      </c>
      <c r="X64" s="48" t="e">
        <f>Synthese!#REF!</f>
        <v>#REF!</v>
      </c>
      <c r="Y64" s="48" t="e">
        <f>Synthese!#REF!</f>
        <v>#REF!</v>
      </c>
      <c r="Z64" s="48" t="str">
        <f>Synthese!V66</f>
        <v>C</v>
      </c>
    </row>
    <row r="65" spans="1:26" ht="45" x14ac:dyDescent="0.25">
      <c r="A65" s="48" t="str">
        <f>Synthese!B67</f>
        <v>Structuration</v>
      </c>
      <c r="C65" s="48" t="str">
        <f>Synthese!D67</f>
        <v>9.1</v>
      </c>
      <c r="D65" s="45" t="str">
        <f>Synthese!E67</f>
        <v>Dans chaque page web, l'information est-elle structurée par l'utilisation appropriée de titres ?</v>
      </c>
      <c r="E65" s="48" t="str">
        <f>Synthese!F67</f>
        <v>A</v>
      </c>
      <c r="F65" s="48" t="str">
        <f>Synthese!G67</f>
        <v>C</v>
      </c>
      <c r="G65" s="48" t="str">
        <f>Synthese!H67</f>
        <v>C</v>
      </c>
      <c r="H65" s="48" t="str">
        <f>Synthese!I67</f>
        <v>C</v>
      </c>
      <c r="I65" s="48" t="str">
        <f>Synthese!J67</f>
        <v>C</v>
      </c>
      <c r="J65" s="48" t="str">
        <f>Synthese!K67</f>
        <v>C</v>
      </c>
      <c r="K65" s="48" t="str">
        <f>Synthese!L67</f>
        <v>C</v>
      </c>
      <c r="L65" s="48" t="str">
        <f>Synthese!M67</f>
        <v>C</v>
      </c>
      <c r="M65" s="48" t="str">
        <f>Synthese!N67</f>
        <v>C</v>
      </c>
      <c r="N65" s="48" t="str">
        <f>Synthese!O67</f>
        <v>C</v>
      </c>
      <c r="O65" s="48" t="str">
        <f>Synthese!P67</f>
        <v>C</v>
      </c>
      <c r="P65" s="48" t="str">
        <f>Synthese!Q67</f>
        <v>C</v>
      </c>
      <c r="Q65" s="48" t="str">
        <f>Synthese!R67</f>
        <v>C</v>
      </c>
      <c r="R65" s="48" t="str">
        <f>Synthese!S67</f>
        <v>C</v>
      </c>
      <c r="S65" s="48" t="str">
        <f>Synthese!T67</f>
        <v>C</v>
      </c>
      <c r="T65" s="48" t="str">
        <f>Synthese!U67</f>
        <v>C</v>
      </c>
      <c r="U65" s="48" t="e">
        <f>Synthese!#REF!</f>
        <v>#REF!</v>
      </c>
      <c r="V65" s="48" t="e">
        <f>Synthese!#REF!</f>
        <v>#REF!</v>
      </c>
      <c r="W65" s="48" t="e">
        <f>Synthese!#REF!</f>
        <v>#REF!</v>
      </c>
      <c r="X65" s="48" t="e">
        <f>Synthese!#REF!</f>
        <v>#REF!</v>
      </c>
      <c r="Y65" s="48" t="e">
        <f>Synthese!#REF!</f>
        <v>#REF!</v>
      </c>
      <c r="Z65" s="48" t="str">
        <f>Synthese!V67</f>
        <v>C</v>
      </c>
    </row>
    <row r="66" spans="1:26" ht="45" x14ac:dyDescent="0.25">
      <c r="A66" s="48" t="str">
        <f>Synthese!B68</f>
        <v>Structuration</v>
      </c>
      <c r="C66" s="48" t="str">
        <f>Synthese!D68</f>
        <v>9.2</v>
      </c>
      <c r="D66" s="45" t="str">
        <f>Synthese!E68</f>
        <v>Dans chaque page web, la structure du document est-elle cohérente (hors cas particuliers) ?</v>
      </c>
      <c r="E66" s="48" t="str">
        <f>Synthese!F68</f>
        <v>A</v>
      </c>
      <c r="F66" s="48" t="str">
        <f>Synthese!G68</f>
        <v>C</v>
      </c>
      <c r="G66" s="48" t="str">
        <f>Synthese!H68</f>
        <v>C</v>
      </c>
      <c r="H66" s="48" t="str">
        <f>Synthese!I68</f>
        <v>C</v>
      </c>
      <c r="I66" s="48" t="str">
        <f>Synthese!J68</f>
        <v>C</v>
      </c>
      <c r="J66" s="48" t="str">
        <f>Synthese!K68</f>
        <v>C</v>
      </c>
      <c r="K66" s="48" t="str">
        <f>Synthese!L68</f>
        <v>C</v>
      </c>
      <c r="L66" s="48" t="str">
        <f>Synthese!M68</f>
        <v>C</v>
      </c>
      <c r="M66" s="48" t="str">
        <f>Synthese!N68</f>
        <v>C</v>
      </c>
      <c r="N66" s="48" t="str">
        <f>Synthese!O68</f>
        <v>C</v>
      </c>
      <c r="O66" s="48" t="str">
        <f>Synthese!P68</f>
        <v>C</v>
      </c>
      <c r="P66" s="48" t="str">
        <f>Synthese!Q68</f>
        <v>C</v>
      </c>
      <c r="Q66" s="48" t="str">
        <f>Synthese!R68</f>
        <v>C</v>
      </c>
      <c r="R66" s="48" t="str">
        <f>Synthese!S68</f>
        <v>C</v>
      </c>
      <c r="S66" s="48" t="str">
        <f>Synthese!T68</f>
        <v>C</v>
      </c>
      <c r="T66" s="48" t="str">
        <f>Synthese!U68</f>
        <v>C</v>
      </c>
      <c r="U66" s="48" t="e">
        <f>Synthese!#REF!</f>
        <v>#REF!</v>
      </c>
      <c r="V66" s="48" t="e">
        <f>Synthese!#REF!</f>
        <v>#REF!</v>
      </c>
      <c r="W66" s="48" t="e">
        <f>Synthese!#REF!</f>
        <v>#REF!</v>
      </c>
      <c r="X66" s="48" t="e">
        <f>Synthese!#REF!</f>
        <v>#REF!</v>
      </c>
      <c r="Y66" s="48" t="e">
        <f>Synthese!#REF!</f>
        <v>#REF!</v>
      </c>
      <c r="Z66" s="48" t="str">
        <f>Synthese!V68</f>
        <v>C</v>
      </c>
    </row>
    <row r="67" spans="1:26" ht="30" x14ac:dyDescent="0.25">
      <c r="A67" s="48" t="str">
        <f>Synthese!B69</f>
        <v>Structuration</v>
      </c>
      <c r="C67" s="48" t="str">
        <f>Synthese!D69</f>
        <v>9.3</v>
      </c>
      <c r="D67" s="45" t="str">
        <f>Synthese!E69</f>
        <v>Dans chaque page web, chaque liste est-elle correctement structurée ?</v>
      </c>
      <c r="E67" s="48" t="str">
        <f>Synthese!F69</f>
        <v>A</v>
      </c>
      <c r="F67" s="48" t="str">
        <f>Synthese!G69</f>
        <v>C</v>
      </c>
      <c r="G67" s="48" t="str">
        <f>Synthese!H69</f>
        <v>C</v>
      </c>
      <c r="H67" s="48" t="str">
        <f>Synthese!I69</f>
        <v>C</v>
      </c>
      <c r="I67" s="48" t="str">
        <f>Synthese!J69</f>
        <v>C</v>
      </c>
      <c r="J67" s="48" t="str">
        <f>Synthese!K69</f>
        <v>C</v>
      </c>
      <c r="K67" s="48" t="str">
        <f>Synthese!L69</f>
        <v>C</v>
      </c>
      <c r="L67" s="48" t="str">
        <f>Synthese!M69</f>
        <v>C</v>
      </c>
      <c r="M67" s="48" t="str">
        <f>Synthese!N69</f>
        <v>C</v>
      </c>
      <c r="N67" s="48" t="str">
        <f>Synthese!O69</f>
        <v>C</v>
      </c>
      <c r="O67" s="48" t="str">
        <f>Synthese!P69</f>
        <v>C</v>
      </c>
      <c r="P67" s="48" t="str">
        <f>Synthese!Q69</f>
        <v>C</v>
      </c>
      <c r="Q67" s="48" t="str">
        <f>Synthese!R69</f>
        <v>C</v>
      </c>
      <c r="R67" s="48" t="str">
        <f>Synthese!S69</f>
        <v>C</v>
      </c>
      <c r="S67" s="48" t="str">
        <f>Synthese!T69</f>
        <v>C</v>
      </c>
      <c r="T67" s="48" t="str">
        <f>Synthese!U69</f>
        <v>C</v>
      </c>
      <c r="U67" s="48" t="e">
        <f>Synthese!#REF!</f>
        <v>#REF!</v>
      </c>
      <c r="V67" s="48" t="e">
        <f>Synthese!#REF!</f>
        <v>#REF!</v>
      </c>
      <c r="W67" s="48" t="e">
        <f>Synthese!#REF!</f>
        <v>#REF!</v>
      </c>
      <c r="X67" s="48" t="e">
        <f>Synthese!#REF!</f>
        <v>#REF!</v>
      </c>
      <c r="Y67" s="48" t="e">
        <f>Synthese!#REF!</f>
        <v>#REF!</v>
      </c>
      <c r="Z67" s="48" t="str">
        <f>Synthese!V69</f>
        <v>C</v>
      </c>
    </row>
    <row r="68" spans="1:26" ht="30" x14ac:dyDescent="0.25">
      <c r="A68" s="48" t="str">
        <f>Synthese!B70</f>
        <v>Structuration</v>
      </c>
      <c r="C68" s="48" t="str">
        <f>Synthese!D70</f>
        <v>9.4</v>
      </c>
      <c r="D68" s="45" t="str">
        <f>Synthese!E70</f>
        <v>Dans chaque page web, chaque citation est-elle correctement indiquée ?</v>
      </c>
      <c r="E68" s="48" t="str">
        <f>Synthese!F70</f>
        <v>A</v>
      </c>
      <c r="F68" s="48" t="str">
        <f>Synthese!G70</f>
        <v>NA</v>
      </c>
      <c r="G68" s="48" t="str">
        <f>Synthese!H70</f>
        <v>NA</v>
      </c>
      <c r="H68" s="48" t="str">
        <f>Synthese!I70</f>
        <v>NA</v>
      </c>
      <c r="I68" s="48" t="str">
        <f>Synthese!J70</f>
        <v>NA</v>
      </c>
      <c r="J68" s="48" t="str">
        <f>Synthese!K70</f>
        <v>NA</v>
      </c>
      <c r="K68" s="48" t="str">
        <f>Synthese!L70</f>
        <v>NA</v>
      </c>
      <c r="L68" s="48" t="str">
        <f>Synthese!M70</f>
        <v>NA</v>
      </c>
      <c r="M68" s="48" t="str">
        <f>Synthese!N70</f>
        <v>NA</v>
      </c>
      <c r="N68" s="48" t="str">
        <f>Synthese!O70</f>
        <v>NA</v>
      </c>
      <c r="O68" s="48" t="str">
        <f>Synthese!P70</f>
        <v>NA</v>
      </c>
      <c r="P68" s="48" t="str">
        <f>Synthese!Q70</f>
        <v>NA</v>
      </c>
      <c r="Q68" s="48" t="str">
        <f>Synthese!R70</f>
        <v>NA</v>
      </c>
      <c r="R68" s="48" t="str">
        <f>Synthese!S70</f>
        <v>NA</v>
      </c>
      <c r="S68" s="48" t="str">
        <f>Synthese!T70</f>
        <v>NA</v>
      </c>
      <c r="T68" s="48" t="str">
        <f>Synthese!U70</f>
        <v>NA</v>
      </c>
      <c r="U68" s="48" t="e">
        <f>Synthese!#REF!</f>
        <v>#REF!</v>
      </c>
      <c r="V68" s="48" t="e">
        <f>Synthese!#REF!</f>
        <v>#REF!</v>
      </c>
      <c r="W68" s="48" t="e">
        <f>Synthese!#REF!</f>
        <v>#REF!</v>
      </c>
      <c r="X68" s="48" t="e">
        <f>Synthese!#REF!</f>
        <v>#REF!</v>
      </c>
      <c r="Y68" s="48" t="e">
        <f>Synthese!#REF!</f>
        <v>#REF!</v>
      </c>
      <c r="Z68" s="48" t="str">
        <f>Synthese!V70</f>
        <v>NA</v>
      </c>
    </row>
    <row r="69" spans="1:26" ht="45" x14ac:dyDescent="0.25">
      <c r="A69" s="48" t="str">
        <f>Synthese!B71</f>
        <v>Structuration</v>
      </c>
      <c r="C69" s="48" t="str">
        <f>Synthese!D71</f>
        <v>9.5</v>
      </c>
      <c r="D69" s="45" t="str">
        <f>Synthese!E71</f>
        <v>Dans chaque page Web, la première occurrence de chaque abréviation permet-elle d'en connaître la signification ?</v>
      </c>
      <c r="E69" s="48" t="str">
        <f>Synthese!F71</f>
        <v>AAA</v>
      </c>
      <c r="F69" s="48" t="str">
        <f>Synthese!G71</f>
        <v>NT</v>
      </c>
      <c r="G69" s="48" t="str">
        <f>Synthese!H71</f>
        <v>NT</v>
      </c>
      <c r="H69" s="48" t="str">
        <f>Synthese!I71</f>
        <v>NT</v>
      </c>
      <c r="I69" s="48" t="str">
        <f>Synthese!J71</f>
        <v>NT</v>
      </c>
      <c r="J69" s="48" t="str">
        <f>Synthese!K71</f>
        <v>NT</v>
      </c>
      <c r="K69" s="48" t="str">
        <f>Synthese!L71</f>
        <v>NT</v>
      </c>
      <c r="L69" s="48" t="str">
        <f>Synthese!M71</f>
        <v>NT</v>
      </c>
      <c r="M69" s="48" t="str">
        <f>Synthese!N71</f>
        <v>NT</v>
      </c>
      <c r="N69" s="48" t="str">
        <f>Synthese!O71</f>
        <v>NT</v>
      </c>
      <c r="O69" s="48" t="str">
        <f>Synthese!P71</f>
        <v>NT</v>
      </c>
      <c r="P69" s="48" t="str">
        <f>Synthese!Q71</f>
        <v>NT</v>
      </c>
      <c r="Q69" s="48" t="str">
        <f>Synthese!R71</f>
        <v>NT</v>
      </c>
      <c r="R69" s="48" t="str">
        <f>Synthese!S71</f>
        <v>NT</v>
      </c>
      <c r="S69" s="48" t="str">
        <f>Synthese!T71</f>
        <v>NT</v>
      </c>
      <c r="T69" s="48" t="str">
        <f>Synthese!U71</f>
        <v>NT</v>
      </c>
      <c r="U69" s="48" t="e">
        <f>Synthese!#REF!</f>
        <v>#REF!</v>
      </c>
      <c r="V69" s="48" t="e">
        <f>Synthese!#REF!</f>
        <v>#REF!</v>
      </c>
      <c r="W69" s="48" t="e">
        <f>Synthese!#REF!</f>
        <v>#REF!</v>
      </c>
      <c r="X69" s="48" t="e">
        <f>Synthese!#REF!</f>
        <v>#REF!</v>
      </c>
      <c r="Y69" s="48" t="e">
        <f>Synthese!#REF!</f>
        <v>#REF!</v>
      </c>
      <c r="Z69" s="48" t="str">
        <f>Synthese!V71</f>
        <v>NT</v>
      </c>
    </row>
    <row r="70" spans="1:26" ht="30" x14ac:dyDescent="0.25">
      <c r="A70" s="48" t="str">
        <f>Synthese!B72</f>
        <v>Structuration</v>
      </c>
      <c r="C70" s="48" t="str">
        <f>Synthese!D72</f>
        <v>9.6</v>
      </c>
      <c r="D70" s="45" t="str">
        <f>Synthese!E72</f>
        <v>Dans chaque page Web, la signification de chaque abréviation est-elle pertinente ?</v>
      </c>
      <c r="E70" s="48" t="str">
        <f>Synthese!F72</f>
        <v>AAA</v>
      </c>
      <c r="F70" s="48" t="str">
        <f>Synthese!G72</f>
        <v>NT</v>
      </c>
      <c r="G70" s="48" t="str">
        <f>Synthese!H72</f>
        <v>NT</v>
      </c>
      <c r="H70" s="48" t="str">
        <f>Synthese!I72</f>
        <v>NT</v>
      </c>
      <c r="I70" s="48" t="str">
        <f>Synthese!J72</f>
        <v>NT</v>
      </c>
      <c r="J70" s="48" t="str">
        <f>Synthese!K72</f>
        <v>NT</v>
      </c>
      <c r="K70" s="48" t="str">
        <f>Synthese!L72</f>
        <v>NT</v>
      </c>
      <c r="L70" s="48" t="str">
        <f>Synthese!M72</f>
        <v>NT</v>
      </c>
      <c r="M70" s="48" t="str">
        <f>Synthese!N72</f>
        <v>NT</v>
      </c>
      <c r="N70" s="48" t="str">
        <f>Synthese!O72</f>
        <v>NT</v>
      </c>
      <c r="O70" s="48" t="str">
        <f>Synthese!P72</f>
        <v>NT</v>
      </c>
      <c r="P70" s="48" t="str">
        <f>Synthese!Q72</f>
        <v>NT</v>
      </c>
      <c r="Q70" s="48" t="str">
        <f>Synthese!R72</f>
        <v>NT</v>
      </c>
      <c r="R70" s="48" t="str">
        <f>Synthese!S72</f>
        <v>NT</v>
      </c>
      <c r="S70" s="48" t="str">
        <f>Synthese!T72</f>
        <v>NT</v>
      </c>
      <c r="T70" s="48" t="str">
        <f>Synthese!U72</f>
        <v>NT</v>
      </c>
      <c r="U70" s="48" t="e">
        <f>Synthese!#REF!</f>
        <v>#REF!</v>
      </c>
      <c r="V70" s="48" t="e">
        <f>Synthese!#REF!</f>
        <v>#REF!</v>
      </c>
      <c r="W70" s="48" t="e">
        <f>Synthese!#REF!</f>
        <v>#REF!</v>
      </c>
      <c r="X70" s="48" t="e">
        <f>Synthese!#REF!</f>
        <v>#REF!</v>
      </c>
      <c r="Y70" s="48" t="e">
        <f>Synthese!#REF!</f>
        <v>#REF!</v>
      </c>
      <c r="Z70" s="48" t="str">
        <f>Synthese!V72</f>
        <v>NT</v>
      </c>
    </row>
    <row r="71" spans="1:26" ht="45" x14ac:dyDescent="0.25">
      <c r="A71" s="48" t="str">
        <f>Synthese!B73</f>
        <v>Présentation</v>
      </c>
      <c r="C71" s="48" t="str">
        <f>Synthese!D73</f>
        <v>10.1</v>
      </c>
      <c r="D71" s="45" t="str">
        <f>Synthese!E73</f>
        <v>Dans le site web, des feuilles de styles sont-elles utilisées pour contrôler la présentation de l'information ?</v>
      </c>
      <c r="E71" s="48" t="str">
        <f>Synthese!F73</f>
        <v>A</v>
      </c>
      <c r="F71" s="48" t="str">
        <f>Synthese!G73</f>
        <v>C</v>
      </c>
      <c r="G71" s="48" t="str">
        <f>Synthese!H73</f>
        <v>C</v>
      </c>
      <c r="H71" s="48" t="str">
        <f>Synthese!I73</f>
        <v>C</v>
      </c>
      <c r="I71" s="48" t="str">
        <f>Synthese!J73</f>
        <v>C</v>
      </c>
      <c r="J71" s="48" t="str">
        <f>Synthese!K73</f>
        <v>C</v>
      </c>
      <c r="K71" s="48" t="str">
        <f>Synthese!L73</f>
        <v>C</v>
      </c>
      <c r="L71" s="48" t="str">
        <f>Synthese!M73</f>
        <v>C</v>
      </c>
      <c r="M71" s="48" t="str">
        <f>Synthese!N73</f>
        <v>C</v>
      </c>
      <c r="N71" s="48" t="str">
        <f>Synthese!O73</f>
        <v>C</v>
      </c>
      <c r="O71" s="48" t="str">
        <f>Synthese!P73</f>
        <v>C</v>
      </c>
      <c r="P71" s="48" t="str">
        <f>Synthese!Q73</f>
        <v>C</v>
      </c>
      <c r="Q71" s="48" t="str">
        <f>Synthese!R73</f>
        <v>C</v>
      </c>
      <c r="R71" s="48" t="str">
        <f>Synthese!S73</f>
        <v>C</v>
      </c>
      <c r="S71" s="48" t="str">
        <f>Synthese!T73</f>
        <v>C</v>
      </c>
      <c r="T71" s="48" t="str">
        <f>Synthese!U73</f>
        <v>C</v>
      </c>
      <c r="U71" s="48" t="e">
        <f>Synthese!#REF!</f>
        <v>#REF!</v>
      </c>
      <c r="V71" s="48" t="e">
        <f>Synthese!#REF!</f>
        <v>#REF!</v>
      </c>
      <c r="W71" s="48" t="e">
        <f>Synthese!#REF!</f>
        <v>#REF!</v>
      </c>
      <c r="X71" s="48" t="e">
        <f>Synthese!#REF!</f>
        <v>#REF!</v>
      </c>
      <c r="Y71" s="48" t="e">
        <f>Synthese!#REF!</f>
        <v>#REF!</v>
      </c>
      <c r="Z71" s="48" t="str">
        <f>Synthese!V73</f>
        <v>C</v>
      </c>
    </row>
    <row r="72" spans="1:26" ht="45" x14ac:dyDescent="0.25">
      <c r="A72" s="48" t="str">
        <f>Synthese!B74</f>
        <v>Présentation</v>
      </c>
      <c r="C72" s="48" t="str">
        <f>Synthese!D74</f>
        <v>10.2</v>
      </c>
      <c r="D72" s="45" t="str">
        <f>Synthese!E74</f>
        <v>Dans chaque page web, le contenu visible reste-t-il présent lorsque les feuilles de styles sont désactivées ?</v>
      </c>
      <c r="E72" s="48" t="str">
        <f>Synthese!F74</f>
        <v>A</v>
      </c>
      <c r="F72" s="48" t="str">
        <f>Synthese!G74</f>
        <v>C</v>
      </c>
      <c r="G72" s="48" t="str">
        <f>Synthese!H74</f>
        <v>C</v>
      </c>
      <c r="H72" s="48" t="str">
        <f>Synthese!I74</f>
        <v>C</v>
      </c>
      <c r="I72" s="48" t="str">
        <f>Synthese!J74</f>
        <v>C</v>
      </c>
      <c r="J72" s="48" t="str">
        <f>Synthese!K74</f>
        <v>C</v>
      </c>
      <c r="K72" s="48" t="str">
        <f>Synthese!L74</f>
        <v>C</v>
      </c>
      <c r="L72" s="48" t="str">
        <f>Synthese!M74</f>
        <v>C</v>
      </c>
      <c r="M72" s="48" t="str">
        <f>Synthese!N74</f>
        <v>C</v>
      </c>
      <c r="N72" s="48" t="str">
        <f>Synthese!O74</f>
        <v>C</v>
      </c>
      <c r="O72" s="48" t="str">
        <f>Synthese!P74</f>
        <v>C</v>
      </c>
      <c r="P72" s="48" t="str">
        <f>Synthese!Q74</f>
        <v>C</v>
      </c>
      <c r="Q72" s="48" t="str">
        <f>Synthese!R74</f>
        <v>C</v>
      </c>
      <c r="R72" s="48" t="str">
        <f>Synthese!S74</f>
        <v>C</v>
      </c>
      <c r="S72" s="48" t="str">
        <f>Synthese!T74</f>
        <v>C</v>
      </c>
      <c r="T72" s="48" t="str">
        <f>Synthese!U74</f>
        <v>C</v>
      </c>
      <c r="U72" s="48" t="e">
        <f>Synthese!#REF!</f>
        <v>#REF!</v>
      </c>
      <c r="V72" s="48" t="e">
        <f>Synthese!#REF!</f>
        <v>#REF!</v>
      </c>
      <c r="W72" s="48" t="e">
        <f>Synthese!#REF!</f>
        <v>#REF!</v>
      </c>
      <c r="X72" s="48" t="e">
        <f>Synthese!#REF!</f>
        <v>#REF!</v>
      </c>
      <c r="Y72" s="48" t="e">
        <f>Synthese!#REF!</f>
        <v>#REF!</v>
      </c>
      <c r="Z72" s="48" t="str">
        <f>Synthese!V74</f>
        <v>C</v>
      </c>
    </row>
    <row r="73" spans="1:26" ht="45" x14ac:dyDescent="0.25">
      <c r="A73" s="48" t="str">
        <f>Synthese!B75</f>
        <v>Présentation</v>
      </c>
      <c r="C73" s="48" t="str">
        <f>Synthese!D75</f>
        <v>10.3</v>
      </c>
      <c r="D73" s="45" t="str">
        <f>Synthese!E75</f>
        <v>Dans chaque page web, l'information reste-t-elle compréhensible lorsque les feuilles de styles sont désactivées ?</v>
      </c>
      <c r="E73" s="48" t="str">
        <f>Synthese!F75</f>
        <v>A</v>
      </c>
      <c r="F73" s="48" t="str">
        <f>Synthese!G75</f>
        <v>C</v>
      </c>
      <c r="G73" s="48" t="str">
        <f>Synthese!H75</f>
        <v>C</v>
      </c>
      <c r="H73" s="48" t="str">
        <f>Synthese!I75</f>
        <v>C</v>
      </c>
      <c r="I73" s="48" t="str">
        <f>Synthese!J75</f>
        <v>C</v>
      </c>
      <c r="J73" s="48" t="str">
        <f>Synthese!K75</f>
        <v>C</v>
      </c>
      <c r="K73" s="48" t="str">
        <f>Synthese!L75</f>
        <v>C</v>
      </c>
      <c r="L73" s="48" t="str">
        <f>Synthese!M75</f>
        <v>C</v>
      </c>
      <c r="M73" s="48" t="str">
        <f>Synthese!N75</f>
        <v>C</v>
      </c>
      <c r="N73" s="48" t="str">
        <f>Synthese!O75</f>
        <v>C</v>
      </c>
      <c r="O73" s="48" t="str">
        <f>Synthese!P75</f>
        <v>C</v>
      </c>
      <c r="P73" s="48" t="str">
        <f>Synthese!Q75</f>
        <v>C</v>
      </c>
      <c r="Q73" s="48" t="str">
        <f>Synthese!R75</f>
        <v>C</v>
      </c>
      <c r="R73" s="48" t="str">
        <f>Synthese!S75</f>
        <v>C</v>
      </c>
      <c r="S73" s="48" t="str">
        <f>Synthese!T75</f>
        <v>C</v>
      </c>
      <c r="T73" s="48" t="str">
        <f>Synthese!U75</f>
        <v>C</v>
      </c>
      <c r="U73" s="48" t="e">
        <f>Synthese!#REF!</f>
        <v>#REF!</v>
      </c>
      <c r="V73" s="48" t="e">
        <f>Synthese!#REF!</f>
        <v>#REF!</v>
      </c>
      <c r="W73" s="48" t="e">
        <f>Synthese!#REF!</f>
        <v>#REF!</v>
      </c>
      <c r="X73" s="48" t="e">
        <f>Synthese!#REF!</f>
        <v>#REF!</v>
      </c>
      <c r="Y73" s="48" t="e">
        <f>Synthese!#REF!</f>
        <v>#REF!</v>
      </c>
      <c r="Z73" s="48" t="str">
        <f>Synthese!V75</f>
        <v>C</v>
      </c>
    </row>
    <row r="74" spans="1:26" ht="60" x14ac:dyDescent="0.25">
      <c r="A74" s="48" t="str">
        <f>Synthese!B76</f>
        <v>Présentation</v>
      </c>
      <c r="C74" s="48" t="str">
        <f>Synthese!D76</f>
        <v>10.4</v>
      </c>
      <c r="D74" s="45" t="str">
        <f>Synthese!E76</f>
        <v>Dans chaque page web, le texte reste-t-il lisible lorsque la taille des caractères est augmentée jusqu'à 200%, au moins (hors cas particuliers) ?</v>
      </c>
      <c r="E74" s="48" t="str">
        <f>Synthese!F76</f>
        <v>AA</v>
      </c>
      <c r="F74" s="48" t="str">
        <f>Synthese!G76</f>
        <v>C</v>
      </c>
      <c r="G74" s="48" t="str">
        <f>Synthese!H76</f>
        <v>C</v>
      </c>
      <c r="H74" s="48" t="str">
        <f>Synthese!I76</f>
        <v>C</v>
      </c>
      <c r="I74" s="48" t="str">
        <f>Synthese!J76</f>
        <v>C</v>
      </c>
      <c r="J74" s="48" t="str">
        <f>Synthese!K76</f>
        <v>C</v>
      </c>
      <c r="K74" s="48" t="str">
        <f>Synthese!L76</f>
        <v>C</v>
      </c>
      <c r="L74" s="48" t="str">
        <f>Synthese!M76</f>
        <v>C</v>
      </c>
      <c r="M74" s="48" t="str">
        <f>Synthese!N76</f>
        <v>C</v>
      </c>
      <c r="N74" s="48" t="str">
        <f>Synthese!O76</f>
        <v>C</v>
      </c>
      <c r="O74" s="48" t="str">
        <f>Synthese!P76</f>
        <v>C</v>
      </c>
      <c r="P74" s="48" t="str">
        <f>Synthese!Q76</f>
        <v>C</v>
      </c>
      <c r="Q74" s="48" t="str">
        <f>Synthese!R76</f>
        <v>C</v>
      </c>
      <c r="R74" s="48" t="str">
        <f>Synthese!S76</f>
        <v>C</v>
      </c>
      <c r="S74" s="48" t="str">
        <f>Synthese!T76</f>
        <v>C</v>
      </c>
      <c r="T74" s="48" t="str">
        <f>Synthese!U76</f>
        <v>C</v>
      </c>
      <c r="U74" s="48" t="e">
        <f>Synthese!#REF!</f>
        <v>#REF!</v>
      </c>
      <c r="V74" s="48" t="e">
        <f>Synthese!#REF!</f>
        <v>#REF!</v>
      </c>
      <c r="W74" s="48" t="e">
        <f>Synthese!#REF!</f>
        <v>#REF!</v>
      </c>
      <c r="X74" s="48" t="e">
        <f>Synthese!#REF!</f>
        <v>#REF!</v>
      </c>
      <c r="Y74" s="48" t="e">
        <f>Synthese!#REF!</f>
        <v>#REF!</v>
      </c>
      <c r="Z74" s="48" t="str">
        <f>Synthese!V76</f>
        <v>C</v>
      </c>
    </row>
    <row r="75" spans="1:26" ht="45" x14ac:dyDescent="0.25">
      <c r="A75" s="48" t="str">
        <f>Synthese!B77</f>
        <v>Présentation</v>
      </c>
      <c r="C75" s="48" t="str">
        <f>Synthese!D77</f>
        <v>10.5</v>
      </c>
      <c r="D75" s="45" t="str">
        <f>Synthese!E77</f>
        <v>Dans chaque page web, les déclarations CSS de couleurs de fond d'élément et de police sont-elles correctement utilisées ?</v>
      </c>
      <c r="E75" s="48" t="str">
        <f>Synthese!F77</f>
        <v>AA</v>
      </c>
      <c r="F75" s="48" t="str">
        <f>Synthese!G77</f>
        <v>C</v>
      </c>
      <c r="G75" s="48" t="str">
        <f>Synthese!H77</f>
        <v>C</v>
      </c>
      <c r="H75" s="48" t="str">
        <f>Synthese!I77</f>
        <v>C</v>
      </c>
      <c r="I75" s="48" t="str">
        <f>Synthese!J77</f>
        <v>C</v>
      </c>
      <c r="J75" s="48" t="str">
        <f>Synthese!K77</f>
        <v>C</v>
      </c>
      <c r="K75" s="48" t="str">
        <f>Synthese!L77</f>
        <v>C</v>
      </c>
      <c r="L75" s="48" t="str">
        <f>Synthese!M77</f>
        <v>C</v>
      </c>
      <c r="M75" s="48" t="str">
        <f>Synthese!N77</f>
        <v>C</v>
      </c>
      <c r="N75" s="48" t="str">
        <f>Synthese!O77</f>
        <v>C</v>
      </c>
      <c r="O75" s="48" t="str">
        <f>Synthese!P77</f>
        <v>C</v>
      </c>
      <c r="P75" s="48" t="str">
        <f>Synthese!Q77</f>
        <v>C</v>
      </c>
      <c r="Q75" s="48" t="str">
        <f>Synthese!R77</f>
        <v>C</v>
      </c>
      <c r="R75" s="48" t="str">
        <f>Synthese!S77</f>
        <v>C</v>
      </c>
      <c r="S75" s="48" t="str">
        <f>Synthese!T77</f>
        <v>C</v>
      </c>
      <c r="T75" s="48" t="str">
        <f>Synthese!U77</f>
        <v>C</v>
      </c>
      <c r="U75" s="48" t="e">
        <f>Synthese!#REF!</f>
        <v>#REF!</v>
      </c>
      <c r="V75" s="48" t="e">
        <f>Synthese!#REF!</f>
        <v>#REF!</v>
      </c>
      <c r="W75" s="48" t="e">
        <f>Synthese!#REF!</f>
        <v>#REF!</v>
      </c>
      <c r="X75" s="48" t="e">
        <f>Synthese!#REF!</f>
        <v>#REF!</v>
      </c>
      <c r="Y75" s="48" t="e">
        <f>Synthese!#REF!</f>
        <v>#REF!</v>
      </c>
      <c r="Z75" s="48" t="str">
        <f>Synthese!V77</f>
        <v>C</v>
      </c>
    </row>
    <row r="76" spans="1:26" ht="45" x14ac:dyDescent="0.25">
      <c r="A76" s="48" t="str">
        <f>Synthese!B78</f>
        <v>Présentation</v>
      </c>
      <c r="C76" s="48" t="str">
        <f>Synthese!D78</f>
        <v>10.6</v>
      </c>
      <c r="D76" s="45" t="str">
        <f>Synthese!E78</f>
        <v>Dans chaque page web, chaque lien dont la nature n'est pas évidente est-il visible par rapport au texte environnant ?</v>
      </c>
      <c r="E76" s="48" t="str">
        <f>Synthese!F78</f>
        <v>A</v>
      </c>
      <c r="F76" s="48" t="str">
        <f>Synthese!G78</f>
        <v>NA</v>
      </c>
      <c r="G76" s="48" t="str">
        <f>Synthese!H78</f>
        <v>NA</v>
      </c>
      <c r="H76" s="48" t="str">
        <f>Synthese!I78</f>
        <v>NA</v>
      </c>
      <c r="I76" s="48" t="str">
        <f>Synthese!J78</f>
        <v>NA</v>
      </c>
      <c r="J76" s="48" t="str">
        <f>Synthese!K78</f>
        <v>NA</v>
      </c>
      <c r="K76" s="48" t="str">
        <f>Synthese!L78</f>
        <v>NA</v>
      </c>
      <c r="L76" s="48" t="str">
        <f>Synthese!M78</f>
        <v>NA</v>
      </c>
      <c r="M76" s="48" t="str">
        <f>Synthese!N78</f>
        <v>NA</v>
      </c>
      <c r="N76" s="48" t="str">
        <f>Synthese!O78</f>
        <v>NA</v>
      </c>
      <c r="O76" s="48" t="str">
        <f>Synthese!P78</f>
        <v>NA</v>
      </c>
      <c r="P76" s="48" t="str">
        <f>Synthese!Q78</f>
        <v>NA</v>
      </c>
      <c r="Q76" s="48" t="str">
        <f>Synthese!R78</f>
        <v>NA</v>
      </c>
      <c r="R76" s="48" t="str">
        <f>Synthese!S78</f>
        <v>NA</v>
      </c>
      <c r="S76" s="48" t="str">
        <f>Synthese!T78</f>
        <v>NA</v>
      </c>
      <c r="T76" s="48" t="str">
        <f>Synthese!U78</f>
        <v>NA</v>
      </c>
      <c r="U76" s="48" t="e">
        <f>Synthese!#REF!</f>
        <v>#REF!</v>
      </c>
      <c r="V76" s="48" t="e">
        <f>Synthese!#REF!</f>
        <v>#REF!</v>
      </c>
      <c r="W76" s="48" t="e">
        <f>Synthese!#REF!</f>
        <v>#REF!</v>
      </c>
      <c r="X76" s="48" t="e">
        <f>Synthese!#REF!</f>
        <v>#REF!</v>
      </c>
      <c r="Y76" s="48" t="e">
        <f>Synthese!#REF!</f>
        <v>#REF!</v>
      </c>
      <c r="Z76" s="48" t="str">
        <f>Synthese!V78</f>
        <v>NA</v>
      </c>
    </row>
    <row r="77" spans="1:26" ht="45" x14ac:dyDescent="0.25">
      <c r="A77" s="48" t="str">
        <f>Synthese!B79</f>
        <v>Présentation</v>
      </c>
      <c r="C77" s="48" t="str">
        <f>Synthese!D79</f>
        <v>10.7</v>
      </c>
      <c r="D77" s="45" t="str">
        <f>Synthese!E79</f>
        <v>Dans chaque page web, pour chaque élément recevant le focus, la prise de focus est-elle visible ?</v>
      </c>
      <c r="E77" s="48" t="str">
        <f>Synthese!F79</f>
        <v>A</v>
      </c>
      <c r="F77" s="48" t="str">
        <f>Synthese!G79</f>
        <v>C</v>
      </c>
      <c r="G77" s="48" t="str">
        <f>Synthese!H79</f>
        <v>C</v>
      </c>
      <c r="H77" s="48" t="str">
        <f>Synthese!I79</f>
        <v>C</v>
      </c>
      <c r="I77" s="48" t="str">
        <f>Synthese!J79</f>
        <v>C</v>
      </c>
      <c r="J77" s="48" t="str">
        <f>Synthese!K79</f>
        <v>C</v>
      </c>
      <c r="K77" s="48" t="str">
        <f>Synthese!L79</f>
        <v>C</v>
      </c>
      <c r="L77" s="48" t="str">
        <f>Synthese!M79</f>
        <v>C</v>
      </c>
      <c r="M77" s="48" t="str">
        <f>Synthese!N79</f>
        <v>C</v>
      </c>
      <c r="N77" s="48" t="str">
        <f>Synthese!O79</f>
        <v>C</v>
      </c>
      <c r="O77" s="48" t="str">
        <f>Synthese!P79</f>
        <v>C</v>
      </c>
      <c r="P77" s="48" t="str">
        <f>Synthese!Q79</f>
        <v>C</v>
      </c>
      <c r="Q77" s="48" t="str">
        <f>Synthese!R79</f>
        <v>C</v>
      </c>
      <c r="R77" s="48" t="str">
        <f>Synthese!S79</f>
        <v>C</v>
      </c>
      <c r="S77" s="48" t="str">
        <f>Synthese!T79</f>
        <v>C</v>
      </c>
      <c r="T77" s="48" t="str">
        <f>Synthese!U79</f>
        <v>C</v>
      </c>
      <c r="U77" s="48" t="e">
        <f>Synthese!#REF!</f>
        <v>#REF!</v>
      </c>
      <c r="V77" s="48" t="e">
        <f>Synthese!#REF!</f>
        <v>#REF!</v>
      </c>
      <c r="W77" s="48" t="e">
        <f>Synthese!#REF!</f>
        <v>#REF!</v>
      </c>
      <c r="X77" s="48" t="e">
        <f>Synthese!#REF!</f>
        <v>#REF!</v>
      </c>
      <c r="Y77" s="48" t="e">
        <f>Synthese!#REF!</f>
        <v>#REF!</v>
      </c>
      <c r="Z77" s="48" t="str">
        <f>Synthese!V79</f>
        <v>C</v>
      </c>
    </row>
    <row r="78" spans="1:26" ht="45" x14ac:dyDescent="0.25">
      <c r="A78" s="48" t="str">
        <f>Synthese!B80</f>
        <v>Présentation</v>
      </c>
      <c r="C78" s="48" t="str">
        <f>Synthese!D80</f>
        <v>10.8</v>
      </c>
      <c r="D78" s="45" t="str">
        <f>Synthese!E80</f>
        <v>Pour chaque page web, les contenus cachés ont-ils vocation à être ignorés par les technologies d'assistance ?</v>
      </c>
      <c r="E78" s="48" t="str">
        <f>Synthese!F80</f>
        <v>A</v>
      </c>
      <c r="F78" s="48" t="str">
        <f>Synthese!G80</f>
        <v>NA</v>
      </c>
      <c r="G78" s="48" t="str">
        <f>Synthese!H80</f>
        <v>C</v>
      </c>
      <c r="H78" s="48" t="str">
        <f>Synthese!I80</f>
        <v>C</v>
      </c>
      <c r="I78" s="48" t="str">
        <f>Synthese!J80</f>
        <v>NA</v>
      </c>
      <c r="J78" s="48" t="str">
        <f>Synthese!K80</f>
        <v>NA</v>
      </c>
      <c r="K78" s="48" t="str">
        <f>Synthese!L80</f>
        <v>C</v>
      </c>
      <c r="L78" s="48" t="str">
        <f>Synthese!M80</f>
        <v>C</v>
      </c>
      <c r="M78" s="48" t="str">
        <f>Synthese!N80</f>
        <v>C</v>
      </c>
      <c r="N78" s="48" t="str">
        <f>Synthese!O80</f>
        <v>NA</v>
      </c>
      <c r="O78" s="48" t="str">
        <f>Synthese!P80</f>
        <v>C</v>
      </c>
      <c r="P78" s="48" t="str">
        <f>Synthese!Q80</f>
        <v>NA</v>
      </c>
      <c r="Q78" s="48" t="str">
        <f>Synthese!R80</f>
        <v>C</v>
      </c>
      <c r="R78" s="48" t="str">
        <f>Synthese!S80</f>
        <v>NA</v>
      </c>
      <c r="S78" s="48" t="str">
        <f>Synthese!T80</f>
        <v>NA</v>
      </c>
      <c r="T78" s="48" t="str">
        <f>Synthese!U80</f>
        <v>NA</v>
      </c>
      <c r="U78" s="48" t="e">
        <f>Synthese!#REF!</f>
        <v>#REF!</v>
      </c>
      <c r="V78" s="48" t="e">
        <f>Synthese!#REF!</f>
        <v>#REF!</v>
      </c>
      <c r="W78" s="48" t="e">
        <f>Synthese!#REF!</f>
        <v>#REF!</v>
      </c>
      <c r="X78" s="48" t="e">
        <f>Synthese!#REF!</f>
        <v>#REF!</v>
      </c>
      <c r="Y78" s="48" t="e">
        <f>Synthese!#REF!</f>
        <v>#REF!</v>
      </c>
      <c r="Z78" s="48" t="str">
        <f>Synthese!V80</f>
        <v>C</v>
      </c>
    </row>
    <row r="79" spans="1:26" ht="60" x14ac:dyDescent="0.25">
      <c r="A79" s="48" t="str">
        <f>Synthese!B81</f>
        <v>Présentation</v>
      </c>
      <c r="C79" s="48" t="str">
        <f>Synthese!D81</f>
        <v>10.9</v>
      </c>
      <c r="D79" s="45" t="str">
        <f>Synthese!E81</f>
        <v>Dans chaque page web, l'information ne doit pas être donnée uniquement par la forme, taille ou position. Cette règle est-elle respectée ?</v>
      </c>
      <c r="E79" s="48" t="str">
        <f>Synthese!F81</f>
        <v>A</v>
      </c>
      <c r="F79" s="48" t="str">
        <f>Synthese!G81</f>
        <v>NA</v>
      </c>
      <c r="G79" s="48" t="str">
        <f>Synthese!H81</f>
        <v>C</v>
      </c>
      <c r="H79" s="48" t="str">
        <f>Synthese!I81</f>
        <v>C</v>
      </c>
      <c r="I79" s="48" t="str">
        <f>Synthese!J81</f>
        <v>NA</v>
      </c>
      <c r="J79" s="48" t="str">
        <f>Synthese!K81</f>
        <v>NA</v>
      </c>
      <c r="K79" s="48" t="str">
        <f>Synthese!L81</f>
        <v>C</v>
      </c>
      <c r="L79" s="48" t="str">
        <f>Synthese!M81</f>
        <v>C</v>
      </c>
      <c r="M79" s="48" t="str">
        <f>Synthese!N81</f>
        <v>C</v>
      </c>
      <c r="N79" s="48" t="str">
        <f>Synthese!O81</f>
        <v>NA</v>
      </c>
      <c r="O79" s="48" t="str">
        <f>Synthese!P81</f>
        <v>NA</v>
      </c>
      <c r="P79" s="48" t="str">
        <f>Synthese!Q81</f>
        <v>C</v>
      </c>
      <c r="Q79" s="48" t="str">
        <f>Synthese!R81</f>
        <v>C</v>
      </c>
      <c r="R79" s="48" t="str">
        <f>Synthese!S81</f>
        <v>C</v>
      </c>
      <c r="S79" s="48" t="str">
        <f>Synthese!T81</f>
        <v>NA</v>
      </c>
      <c r="T79" s="48" t="str">
        <f>Synthese!U81</f>
        <v>NA</v>
      </c>
      <c r="U79" s="48" t="e">
        <f>Synthese!#REF!</f>
        <v>#REF!</v>
      </c>
      <c r="V79" s="48" t="e">
        <f>Synthese!#REF!</f>
        <v>#REF!</v>
      </c>
      <c r="W79" s="48" t="e">
        <f>Synthese!#REF!</f>
        <v>#REF!</v>
      </c>
      <c r="X79" s="48" t="e">
        <f>Synthese!#REF!</f>
        <v>#REF!</v>
      </c>
      <c r="Y79" s="48" t="e">
        <f>Synthese!#REF!</f>
        <v>#REF!</v>
      </c>
      <c r="Z79" s="48" t="str">
        <f>Synthese!V81</f>
        <v>C</v>
      </c>
    </row>
    <row r="80" spans="1:26" ht="60" x14ac:dyDescent="0.25">
      <c r="A80" s="48" t="str">
        <f>Synthese!B82</f>
        <v>Présentation</v>
      </c>
      <c r="C80" s="48" t="str">
        <f>Synthese!D82</f>
        <v>10.10</v>
      </c>
      <c r="D80" s="45" t="str">
        <f>Synthese!E82</f>
        <v>Dans chaque page web, l'information ne doit pas être donnée par la forme, taille ou position uniquement. Cette règle est-elle implémentée de façon pertinente ?</v>
      </c>
      <c r="E80" s="48" t="str">
        <f>Synthese!F82</f>
        <v>A</v>
      </c>
      <c r="F80" s="48" t="str">
        <f>Synthese!G82</f>
        <v>NA</v>
      </c>
      <c r="G80" s="48" t="str">
        <f>Synthese!H82</f>
        <v>C</v>
      </c>
      <c r="H80" s="48" t="str">
        <f>Synthese!I82</f>
        <v>C</v>
      </c>
      <c r="I80" s="48" t="str">
        <f>Synthese!J82</f>
        <v>NA</v>
      </c>
      <c r="J80" s="48" t="str">
        <f>Synthese!K82</f>
        <v>NA</v>
      </c>
      <c r="K80" s="48" t="str">
        <f>Synthese!L82</f>
        <v>NA</v>
      </c>
      <c r="L80" s="48" t="str">
        <f>Synthese!M82</f>
        <v>NA</v>
      </c>
      <c r="M80" s="48" t="str">
        <f>Synthese!N82</f>
        <v>C</v>
      </c>
      <c r="N80" s="48" t="str">
        <f>Synthese!O82</f>
        <v>NA</v>
      </c>
      <c r="O80" s="48" t="str">
        <f>Synthese!P82</f>
        <v>NA</v>
      </c>
      <c r="P80" s="48" t="str">
        <f>Synthese!Q82</f>
        <v>C</v>
      </c>
      <c r="Q80" s="48" t="str">
        <f>Synthese!R82</f>
        <v>C</v>
      </c>
      <c r="R80" s="48" t="str">
        <f>Synthese!S82</f>
        <v>C</v>
      </c>
      <c r="S80" s="48" t="str">
        <f>Synthese!T82</f>
        <v>NA</v>
      </c>
      <c r="T80" s="48" t="str">
        <f>Synthese!U82</f>
        <v>NA</v>
      </c>
      <c r="U80" s="48" t="e">
        <f>Synthese!#REF!</f>
        <v>#REF!</v>
      </c>
      <c r="V80" s="48" t="e">
        <f>Synthese!#REF!</f>
        <v>#REF!</v>
      </c>
      <c r="W80" s="48" t="e">
        <f>Synthese!#REF!</f>
        <v>#REF!</v>
      </c>
      <c r="X80" s="48" t="e">
        <f>Synthese!#REF!</f>
        <v>#REF!</v>
      </c>
      <c r="Y80" s="48" t="e">
        <f>Synthese!#REF!</f>
        <v>#REF!</v>
      </c>
      <c r="Z80" s="48" t="str">
        <f>Synthese!V82</f>
        <v>C</v>
      </c>
    </row>
    <row r="81" spans="1:26" ht="75" x14ac:dyDescent="0.25">
      <c r="A81" s="48" t="str">
        <f>Synthese!B83</f>
        <v>Présentation</v>
      </c>
      <c r="C81" s="48" t="str">
        <f>Synthese!D83</f>
        <v>10.11</v>
      </c>
      <c r="D81" s="45" t="str">
        <f>Synthese!E83</f>
        <v>Pour chaque page web, les contenus peuvent-ils être présentés sans avoir recours à la fois à un défilement vertical pour une fenêtre ayant une hauteur de 256px ou une largeur de 320px (hors cas particulier s ) ?</v>
      </c>
      <c r="E81" s="48" t="str">
        <f>Synthese!F83</f>
        <v>AA</v>
      </c>
      <c r="F81" s="48" t="str">
        <f>Synthese!G83</f>
        <v>C</v>
      </c>
      <c r="G81" s="48" t="str">
        <f>Synthese!H83</f>
        <v>C</v>
      </c>
      <c r="H81" s="48" t="str">
        <f>Synthese!I83</f>
        <v>C</v>
      </c>
      <c r="I81" s="48" t="str">
        <f>Synthese!J83</f>
        <v>C</v>
      </c>
      <c r="J81" s="48" t="str">
        <f>Synthese!K83</f>
        <v>C</v>
      </c>
      <c r="K81" s="48" t="str">
        <f>Synthese!L83</f>
        <v>C</v>
      </c>
      <c r="L81" s="48" t="str">
        <f>Synthese!M83</f>
        <v>C</v>
      </c>
      <c r="M81" s="48" t="str">
        <f>Synthese!N83</f>
        <v>C</v>
      </c>
      <c r="N81" s="48" t="str">
        <f>Synthese!O83</f>
        <v>C</v>
      </c>
      <c r="O81" s="48" t="str">
        <f>Synthese!P83</f>
        <v>C</v>
      </c>
      <c r="P81" s="48" t="str">
        <f>Synthese!Q83</f>
        <v>C</v>
      </c>
      <c r="Q81" s="48" t="str">
        <f>Synthese!R83</f>
        <v>C</v>
      </c>
      <c r="R81" s="48" t="str">
        <f>Synthese!S83</f>
        <v>C</v>
      </c>
      <c r="S81" s="48" t="str">
        <f>Synthese!T83</f>
        <v>C</v>
      </c>
      <c r="T81" s="48" t="str">
        <f>Synthese!U83</f>
        <v>C</v>
      </c>
      <c r="U81" s="48" t="e">
        <f>Synthese!#REF!</f>
        <v>#REF!</v>
      </c>
      <c r="V81" s="48" t="e">
        <f>Synthese!#REF!</f>
        <v>#REF!</v>
      </c>
      <c r="W81" s="48" t="e">
        <f>Synthese!#REF!</f>
        <v>#REF!</v>
      </c>
      <c r="X81" s="48" t="e">
        <f>Synthese!#REF!</f>
        <v>#REF!</v>
      </c>
      <c r="Y81" s="48" t="e">
        <f>Synthese!#REF!</f>
        <v>#REF!</v>
      </c>
      <c r="Z81" s="48" t="str">
        <f>Synthese!V83</f>
        <v>C</v>
      </c>
    </row>
    <row r="82" spans="1:26" ht="75" x14ac:dyDescent="0.25">
      <c r="A82" s="48" t="str">
        <f>Synthese!B84</f>
        <v>Présentation</v>
      </c>
      <c r="C82" s="48" t="str">
        <f>Synthese!D84</f>
        <v>10.12</v>
      </c>
      <c r="D82" s="45" t="str">
        <f>Synthese!E84</f>
        <v>Dans chaque page web, les propriétés d'espacement du texte peuvent-elles être redéfinies par l'utilisateur sans perte de contenu ou de fonctionnalité (hors cas particuliers) ?</v>
      </c>
      <c r="E82" s="48" t="str">
        <f>Synthese!F84</f>
        <v>AA</v>
      </c>
      <c r="F82" s="48" t="str">
        <f>Synthese!G84</f>
        <v>C</v>
      </c>
      <c r="G82" s="48" t="str">
        <f>Synthese!H84</f>
        <v>C</v>
      </c>
      <c r="H82" s="48" t="str">
        <f>Synthese!I84</f>
        <v>C</v>
      </c>
      <c r="I82" s="48" t="str">
        <f>Synthese!J84</f>
        <v>C</v>
      </c>
      <c r="J82" s="48" t="str">
        <f>Synthese!K84</f>
        <v>C</v>
      </c>
      <c r="K82" s="48" t="str">
        <f>Synthese!L84</f>
        <v>C</v>
      </c>
      <c r="L82" s="48" t="str">
        <f>Synthese!M84</f>
        <v>C</v>
      </c>
      <c r="M82" s="48" t="str">
        <f>Synthese!N84</f>
        <v>C</v>
      </c>
      <c r="N82" s="48" t="str">
        <f>Synthese!O84</f>
        <v>C</v>
      </c>
      <c r="O82" s="48" t="str">
        <f>Synthese!P84</f>
        <v>C</v>
      </c>
      <c r="P82" s="48" t="str">
        <f>Synthese!Q84</f>
        <v>C</v>
      </c>
      <c r="Q82" s="48" t="str">
        <f>Synthese!R84</f>
        <v>C</v>
      </c>
      <c r="R82" s="48" t="str">
        <f>Synthese!S84</f>
        <v>C</v>
      </c>
      <c r="S82" s="48" t="str">
        <f>Synthese!T84</f>
        <v>C</v>
      </c>
      <c r="T82" s="48" t="str">
        <f>Synthese!U84</f>
        <v>C</v>
      </c>
      <c r="U82" s="48" t="e">
        <f>Synthese!#REF!</f>
        <v>#REF!</v>
      </c>
      <c r="V82" s="48" t="e">
        <f>Synthese!#REF!</f>
        <v>#REF!</v>
      </c>
      <c r="W82" s="48" t="e">
        <f>Synthese!#REF!</f>
        <v>#REF!</v>
      </c>
      <c r="X82" s="48" t="e">
        <f>Synthese!#REF!</f>
        <v>#REF!</v>
      </c>
      <c r="Y82" s="48" t="e">
        <f>Synthese!#REF!</f>
        <v>#REF!</v>
      </c>
      <c r="Z82" s="48" t="str">
        <f>Synthese!V84</f>
        <v>C</v>
      </c>
    </row>
    <row r="83" spans="1:26" ht="75" x14ac:dyDescent="0.25">
      <c r="A83" s="48" t="str">
        <f>Synthese!B85</f>
        <v>Présentation</v>
      </c>
      <c r="C83" s="48" t="str">
        <f>Synthese!D85</f>
        <v>10.13</v>
      </c>
      <c r="D83" s="45" t="str">
        <f>Synthese!E85</f>
        <v>Dans chaque page web, les contenus additionnels apparaissant à la prise de focus ou au survol d'un composant d'interface sont-ils contrôlables par l'utilisateur (hors cas particuliers ) ?</v>
      </c>
      <c r="E83" s="48" t="str">
        <f>Synthese!F85</f>
        <v>AA</v>
      </c>
      <c r="F83" s="48" t="str">
        <f>Synthese!G85</f>
        <v>NA</v>
      </c>
      <c r="G83" s="48" t="str">
        <f>Synthese!H85</f>
        <v>NA</v>
      </c>
      <c r="H83" s="48" t="str">
        <f>Synthese!I85</f>
        <v>NA</v>
      </c>
      <c r="I83" s="48" t="str">
        <f>Synthese!J85</f>
        <v>NA</v>
      </c>
      <c r="J83" s="48" t="str">
        <f>Synthese!K85</f>
        <v>C</v>
      </c>
      <c r="K83" s="48" t="str">
        <f>Synthese!L85</f>
        <v>NA</v>
      </c>
      <c r="L83" s="48" t="str">
        <f>Synthese!M85</f>
        <v>NA</v>
      </c>
      <c r="M83" s="48" t="str">
        <f>Synthese!N85</f>
        <v>NA</v>
      </c>
      <c r="N83" s="48" t="str">
        <f>Synthese!O85</f>
        <v>NA</v>
      </c>
      <c r="O83" s="48" t="str">
        <f>Synthese!P85</f>
        <v>NA</v>
      </c>
      <c r="P83" s="48" t="str">
        <f>Synthese!Q85</f>
        <v>NA</v>
      </c>
      <c r="Q83" s="48" t="str">
        <f>Synthese!R85</f>
        <v>NA</v>
      </c>
      <c r="R83" s="48" t="str">
        <f>Synthese!S85</f>
        <v>NA</v>
      </c>
      <c r="S83" s="48" t="str">
        <f>Synthese!T85</f>
        <v>NA</v>
      </c>
      <c r="T83" s="48" t="str">
        <f>Synthese!U85</f>
        <v>NA</v>
      </c>
      <c r="U83" s="48" t="e">
        <f>Synthese!#REF!</f>
        <v>#REF!</v>
      </c>
      <c r="V83" s="48" t="e">
        <f>Synthese!#REF!</f>
        <v>#REF!</v>
      </c>
      <c r="W83" s="48" t="e">
        <f>Synthese!#REF!</f>
        <v>#REF!</v>
      </c>
      <c r="X83" s="48" t="e">
        <f>Synthese!#REF!</f>
        <v>#REF!</v>
      </c>
      <c r="Y83" s="48" t="e">
        <f>Synthese!#REF!</f>
        <v>#REF!</v>
      </c>
      <c r="Z83" s="48" t="str">
        <f>Synthese!V85</f>
        <v>C</v>
      </c>
    </row>
    <row r="84" spans="1:26" ht="60" x14ac:dyDescent="0.25">
      <c r="A84" s="48" t="str">
        <f>Synthese!B86</f>
        <v>Présentation</v>
      </c>
      <c r="C84" s="48" t="str">
        <f>Synthese!D86</f>
        <v>10.14</v>
      </c>
      <c r="D84" s="45" t="str">
        <f>Synthese!E86</f>
        <v>Dans chaque page web, les contenus additionnels apparaissant via les styles CSS uniquement peuvent-ils être rendus visibles au clavier et par tout dispositif de pointage ?</v>
      </c>
      <c r="E84" s="48" t="str">
        <f>Synthese!F86</f>
        <v>A</v>
      </c>
      <c r="F84" s="48" t="str">
        <f>Synthese!G86</f>
        <v>NA</v>
      </c>
      <c r="G84" s="48" t="str">
        <f>Synthese!H86</f>
        <v>NA</v>
      </c>
      <c r="H84" s="48" t="str">
        <f>Synthese!I86</f>
        <v>NA</v>
      </c>
      <c r="I84" s="48" t="str">
        <f>Synthese!J86</f>
        <v>NA</v>
      </c>
      <c r="J84" s="48" t="str">
        <f>Synthese!K86</f>
        <v>NA</v>
      </c>
      <c r="K84" s="48" t="str">
        <f>Synthese!L86</f>
        <v>NA</v>
      </c>
      <c r="L84" s="48" t="str">
        <f>Synthese!M86</f>
        <v>NA</v>
      </c>
      <c r="M84" s="48" t="str">
        <f>Synthese!N86</f>
        <v>NA</v>
      </c>
      <c r="N84" s="48" t="str">
        <f>Synthese!O86</f>
        <v>NA</v>
      </c>
      <c r="O84" s="48" t="str">
        <f>Synthese!P86</f>
        <v>NA</v>
      </c>
      <c r="P84" s="48" t="str">
        <f>Synthese!Q86</f>
        <v>NA</v>
      </c>
      <c r="Q84" s="48" t="str">
        <f>Synthese!R86</f>
        <v>NA</v>
      </c>
      <c r="R84" s="48" t="str">
        <f>Synthese!S86</f>
        <v>NA</v>
      </c>
      <c r="S84" s="48" t="str">
        <f>Synthese!T86</f>
        <v>NA</v>
      </c>
      <c r="T84" s="48" t="str">
        <f>Synthese!U86</f>
        <v>NA</v>
      </c>
      <c r="U84" s="48" t="e">
        <f>Synthese!#REF!</f>
        <v>#REF!</v>
      </c>
      <c r="V84" s="48" t="e">
        <f>Synthese!#REF!</f>
        <v>#REF!</v>
      </c>
      <c r="W84" s="48" t="e">
        <f>Synthese!#REF!</f>
        <v>#REF!</v>
      </c>
      <c r="X84" s="48" t="e">
        <f>Synthese!#REF!</f>
        <v>#REF!</v>
      </c>
      <c r="Y84" s="48" t="e">
        <f>Synthese!#REF!</f>
        <v>#REF!</v>
      </c>
      <c r="Z84" s="48" t="str">
        <f>Synthese!V86</f>
        <v>NA</v>
      </c>
    </row>
    <row r="85" spans="1:26" ht="45" x14ac:dyDescent="0.25">
      <c r="A85" s="48" t="str">
        <f>Synthese!B87</f>
        <v>Présentation</v>
      </c>
      <c r="C85" s="48" t="str">
        <f>Synthese!D87</f>
        <v>10.15</v>
      </c>
      <c r="D85" s="45" t="str">
        <f>Synthese!E87</f>
        <v>Dans chaque page Web, le choix de la couleur de fond et de police du texte est-il contrôlable par l'utilisateur ?</v>
      </c>
      <c r="E85" s="48" t="str">
        <f>Synthese!F87</f>
        <v>AAA</v>
      </c>
      <c r="F85" s="48" t="str">
        <f>Synthese!G87</f>
        <v>NT</v>
      </c>
      <c r="G85" s="48" t="str">
        <f>Synthese!H87</f>
        <v>NT</v>
      </c>
      <c r="H85" s="48" t="str">
        <f>Synthese!I87</f>
        <v>NT</v>
      </c>
      <c r="I85" s="48" t="str">
        <f>Synthese!J87</f>
        <v>NT</v>
      </c>
      <c r="J85" s="48" t="str">
        <f>Synthese!K87</f>
        <v>NT</v>
      </c>
      <c r="K85" s="48" t="str">
        <f>Synthese!L87</f>
        <v>NT</v>
      </c>
      <c r="L85" s="48" t="str">
        <f>Synthese!M87</f>
        <v>NT</v>
      </c>
      <c r="M85" s="48" t="str">
        <f>Synthese!N87</f>
        <v>NT</v>
      </c>
      <c r="N85" s="48" t="str">
        <f>Synthese!O87</f>
        <v>NT</v>
      </c>
      <c r="O85" s="48" t="str">
        <f>Synthese!P87</f>
        <v>NT</v>
      </c>
      <c r="P85" s="48" t="str">
        <f>Synthese!Q87</f>
        <v>NT</v>
      </c>
      <c r="Q85" s="48" t="str">
        <f>Synthese!R87</f>
        <v>NT</v>
      </c>
      <c r="R85" s="48" t="str">
        <f>Synthese!S87</f>
        <v>NT</v>
      </c>
      <c r="S85" s="48" t="str">
        <f>Synthese!T87</f>
        <v>NT</v>
      </c>
      <c r="T85" s="48" t="str">
        <f>Synthese!U87</f>
        <v>NT</v>
      </c>
      <c r="U85" s="48" t="e">
        <f>Synthese!#REF!</f>
        <v>#REF!</v>
      </c>
      <c r="V85" s="48" t="e">
        <f>Synthese!#REF!</f>
        <v>#REF!</v>
      </c>
      <c r="W85" s="48" t="e">
        <f>Synthese!#REF!</f>
        <v>#REF!</v>
      </c>
      <c r="X85" s="48" t="e">
        <f>Synthese!#REF!</f>
        <v>#REF!</v>
      </c>
      <c r="Y85" s="48" t="e">
        <f>Synthese!#REF!</f>
        <v>#REF!</v>
      </c>
      <c r="Z85" s="48" t="str">
        <f>Synthese!V87</f>
        <v>NT</v>
      </c>
    </row>
    <row r="86" spans="1:26" ht="30" x14ac:dyDescent="0.25">
      <c r="A86" s="48" t="str">
        <f>Synthese!B88</f>
        <v>Présentation</v>
      </c>
      <c r="C86" s="48" t="str">
        <f>Synthese!D88</f>
        <v>10.16</v>
      </c>
      <c r="D86" s="45" t="str">
        <f>Synthese!E88</f>
        <v>Pour chaque page Web, le texte ne doit pas être justifié. Cette règle est-elle respectée ?</v>
      </c>
      <c r="E86" s="48" t="str">
        <f>Synthese!F88</f>
        <v>AAA</v>
      </c>
      <c r="F86" s="48" t="str">
        <f>Synthese!G88</f>
        <v>NT</v>
      </c>
      <c r="G86" s="48" t="str">
        <f>Synthese!H88</f>
        <v>NT</v>
      </c>
      <c r="H86" s="48" t="str">
        <f>Synthese!I88</f>
        <v>NT</v>
      </c>
      <c r="I86" s="48" t="str">
        <f>Synthese!J88</f>
        <v>NT</v>
      </c>
      <c r="J86" s="48" t="str">
        <f>Synthese!K88</f>
        <v>NT</v>
      </c>
      <c r="K86" s="48" t="str">
        <f>Synthese!L88</f>
        <v>NT</v>
      </c>
      <c r="L86" s="48" t="str">
        <f>Synthese!M88</f>
        <v>NT</v>
      </c>
      <c r="M86" s="48" t="str">
        <f>Synthese!N88</f>
        <v>NT</v>
      </c>
      <c r="N86" s="48" t="str">
        <f>Synthese!O88</f>
        <v>NT</v>
      </c>
      <c r="O86" s="48" t="str">
        <f>Synthese!P88</f>
        <v>NT</v>
      </c>
      <c r="P86" s="48" t="str">
        <f>Synthese!Q88</f>
        <v>NT</v>
      </c>
      <c r="Q86" s="48" t="str">
        <f>Synthese!R88</f>
        <v>NT</v>
      </c>
      <c r="R86" s="48" t="str">
        <f>Synthese!S88</f>
        <v>NT</v>
      </c>
      <c r="S86" s="48" t="str">
        <f>Synthese!T88</f>
        <v>NT</v>
      </c>
      <c r="T86" s="48" t="str">
        <f>Synthese!U88</f>
        <v>NT</v>
      </c>
      <c r="U86" s="48" t="e">
        <f>Synthese!#REF!</f>
        <v>#REF!</v>
      </c>
      <c r="V86" s="48" t="e">
        <f>Synthese!#REF!</f>
        <v>#REF!</v>
      </c>
      <c r="W86" s="48" t="e">
        <f>Synthese!#REF!</f>
        <v>#REF!</v>
      </c>
      <c r="X86" s="48" t="e">
        <f>Synthese!#REF!</f>
        <v>#REF!</v>
      </c>
      <c r="Y86" s="48" t="e">
        <f>Synthese!#REF!</f>
        <v>#REF!</v>
      </c>
      <c r="Z86" s="48" t="str">
        <f>Synthese!V88</f>
        <v>NT</v>
      </c>
    </row>
    <row r="87" spans="1:26" ht="75" x14ac:dyDescent="0.25">
      <c r="A87" s="48" t="str">
        <f>Synthese!B89</f>
        <v>Présentation</v>
      </c>
      <c r="C87" s="48" t="str">
        <f>Synthese!D89</f>
        <v>10.17</v>
      </c>
      <c r="D87" s="45" t="str">
        <f>Synthese!E89</f>
        <v>Pour chaque page Web, en affichage plein écran et avec une taille de police à 200%, chaque bloc de texte reste-t-il lisible sans l'utilisation de la barre de défilement horizontal ?</v>
      </c>
      <c r="E87" s="48" t="str">
        <f>Synthese!F89</f>
        <v>AAA</v>
      </c>
      <c r="F87" s="48" t="str">
        <f>Synthese!G89</f>
        <v>NT</v>
      </c>
      <c r="G87" s="48" t="str">
        <f>Synthese!H89</f>
        <v>NT</v>
      </c>
      <c r="H87" s="48" t="str">
        <f>Synthese!I89</f>
        <v>NT</v>
      </c>
      <c r="I87" s="48" t="str">
        <f>Synthese!J89</f>
        <v>NT</v>
      </c>
      <c r="J87" s="48" t="str">
        <f>Synthese!K89</f>
        <v>NT</v>
      </c>
      <c r="K87" s="48" t="str">
        <f>Synthese!L89</f>
        <v>NT</v>
      </c>
      <c r="L87" s="48" t="str">
        <f>Synthese!M89</f>
        <v>NT</v>
      </c>
      <c r="M87" s="48" t="str">
        <f>Synthese!N89</f>
        <v>NT</v>
      </c>
      <c r="N87" s="48" t="str">
        <f>Synthese!O89</f>
        <v>NT</v>
      </c>
      <c r="O87" s="48" t="str">
        <f>Synthese!P89</f>
        <v>NT</v>
      </c>
      <c r="P87" s="48" t="str">
        <f>Synthese!Q89</f>
        <v>NT</v>
      </c>
      <c r="Q87" s="48" t="str">
        <f>Synthese!R89</f>
        <v>NT</v>
      </c>
      <c r="R87" s="48" t="str">
        <f>Synthese!S89</f>
        <v>NT</v>
      </c>
      <c r="S87" s="48" t="str">
        <f>Synthese!T89</f>
        <v>NT</v>
      </c>
      <c r="T87" s="48" t="str">
        <f>Synthese!U89</f>
        <v>NT</v>
      </c>
      <c r="U87" s="48" t="e">
        <f>Synthese!#REF!</f>
        <v>#REF!</v>
      </c>
      <c r="V87" s="48" t="e">
        <f>Synthese!#REF!</f>
        <v>#REF!</v>
      </c>
      <c r="W87" s="48" t="e">
        <f>Synthese!#REF!</f>
        <v>#REF!</v>
      </c>
      <c r="X87" s="48" t="e">
        <f>Synthese!#REF!</f>
        <v>#REF!</v>
      </c>
      <c r="Y87" s="48" t="e">
        <f>Synthese!#REF!</f>
        <v>#REF!</v>
      </c>
      <c r="Z87" s="48" t="str">
        <f>Synthese!V89</f>
        <v>NT</v>
      </c>
    </row>
    <row r="88" spans="1:26" ht="45" x14ac:dyDescent="0.25">
      <c r="A88" s="48" t="str">
        <f>Synthese!B90</f>
        <v>Présentation</v>
      </c>
      <c r="C88" s="48" t="str">
        <f>Synthese!D90</f>
        <v>10.18</v>
      </c>
      <c r="D88" s="45" t="str">
        <f>Synthese!E90</f>
        <v>Pour chaque page Web, les blocs de texte ont-ils une largeur inférieure ou égale à 80 caractères (hors cas particuliers) ?</v>
      </c>
      <c r="E88" s="48" t="str">
        <f>Synthese!F90</f>
        <v>AAA</v>
      </c>
      <c r="F88" s="48" t="str">
        <f>Synthese!G90</f>
        <v>NT</v>
      </c>
      <c r="G88" s="48" t="str">
        <f>Synthese!H90</f>
        <v>NT</v>
      </c>
      <c r="H88" s="48" t="str">
        <f>Synthese!I90</f>
        <v>NT</v>
      </c>
      <c r="I88" s="48" t="str">
        <f>Synthese!J90</f>
        <v>NT</v>
      </c>
      <c r="J88" s="48" t="str">
        <f>Synthese!K90</f>
        <v>NT</v>
      </c>
      <c r="K88" s="48" t="str">
        <f>Synthese!L90</f>
        <v>NT</v>
      </c>
      <c r="L88" s="48" t="str">
        <f>Synthese!M90</f>
        <v>NT</v>
      </c>
      <c r="M88" s="48" t="str">
        <f>Synthese!N90</f>
        <v>NT</v>
      </c>
      <c r="N88" s="48" t="str">
        <f>Synthese!O90</f>
        <v>NT</v>
      </c>
      <c r="O88" s="48" t="str">
        <f>Synthese!P90</f>
        <v>NT</v>
      </c>
      <c r="P88" s="48" t="str">
        <f>Synthese!Q90</f>
        <v>NT</v>
      </c>
      <c r="Q88" s="48" t="str">
        <f>Synthese!R90</f>
        <v>NT</v>
      </c>
      <c r="R88" s="48" t="str">
        <f>Synthese!S90</f>
        <v>NT</v>
      </c>
      <c r="S88" s="48" t="str">
        <f>Synthese!T90</f>
        <v>NT</v>
      </c>
      <c r="T88" s="48" t="str">
        <f>Synthese!U90</f>
        <v>NT</v>
      </c>
      <c r="U88" s="48" t="e">
        <f>Synthese!#REF!</f>
        <v>#REF!</v>
      </c>
      <c r="V88" s="48" t="e">
        <f>Synthese!#REF!</f>
        <v>#REF!</v>
      </c>
      <c r="W88" s="48" t="e">
        <f>Synthese!#REF!</f>
        <v>#REF!</v>
      </c>
      <c r="X88" s="48" t="e">
        <f>Synthese!#REF!</f>
        <v>#REF!</v>
      </c>
      <c r="Y88" s="48" t="e">
        <f>Synthese!#REF!</f>
        <v>#REF!</v>
      </c>
      <c r="Z88" s="48" t="str">
        <f>Synthese!V90</f>
        <v>NT</v>
      </c>
    </row>
    <row r="89" spans="1:26" ht="30" x14ac:dyDescent="0.25">
      <c r="A89" s="48" t="str">
        <f>Synthese!B91</f>
        <v>Présentation</v>
      </c>
      <c r="C89" s="48" t="str">
        <f>Synthese!D91</f>
        <v>10.19</v>
      </c>
      <c r="D89" s="45" t="str">
        <f>Synthese!E91</f>
        <v>Pour chaque page Web, l'espace entre les lignes et les paragraphes est-il suffisant ?</v>
      </c>
      <c r="E89" s="48" t="str">
        <f>Synthese!F91</f>
        <v>AAA</v>
      </c>
      <c r="F89" s="48" t="str">
        <f>Synthese!G91</f>
        <v>NT</v>
      </c>
      <c r="G89" s="48" t="str">
        <f>Synthese!H91</f>
        <v>NT</v>
      </c>
      <c r="H89" s="48" t="str">
        <f>Synthese!I91</f>
        <v>NT</v>
      </c>
      <c r="I89" s="48" t="str">
        <f>Synthese!J91</f>
        <v>NT</v>
      </c>
      <c r="J89" s="48" t="str">
        <f>Synthese!K91</f>
        <v>NT</v>
      </c>
      <c r="K89" s="48" t="str">
        <f>Synthese!L91</f>
        <v>NT</v>
      </c>
      <c r="L89" s="48" t="str">
        <f>Synthese!M91</f>
        <v>NT</v>
      </c>
      <c r="M89" s="48" t="str">
        <f>Synthese!N91</f>
        <v>NT</v>
      </c>
      <c r="N89" s="48" t="str">
        <f>Synthese!O91</f>
        <v>NT</v>
      </c>
      <c r="O89" s="48" t="str">
        <f>Synthese!P91</f>
        <v>NT</v>
      </c>
      <c r="P89" s="48" t="str">
        <f>Synthese!Q91</f>
        <v>NT</v>
      </c>
      <c r="Q89" s="48" t="str">
        <f>Synthese!R91</f>
        <v>NT</v>
      </c>
      <c r="R89" s="48" t="str">
        <f>Synthese!S91</f>
        <v>NT</v>
      </c>
      <c r="S89" s="48" t="str">
        <f>Synthese!T91</f>
        <v>NT</v>
      </c>
      <c r="T89" s="48" t="str">
        <f>Synthese!U91</f>
        <v>NT</v>
      </c>
      <c r="U89" s="48" t="e">
        <f>Synthese!#REF!</f>
        <v>#REF!</v>
      </c>
      <c r="V89" s="48" t="e">
        <f>Synthese!#REF!</f>
        <v>#REF!</v>
      </c>
      <c r="W89" s="48" t="e">
        <f>Synthese!#REF!</f>
        <v>#REF!</v>
      </c>
      <c r="X89" s="48" t="e">
        <f>Synthese!#REF!</f>
        <v>#REF!</v>
      </c>
      <c r="Y89" s="48" t="e">
        <f>Synthese!#REF!</f>
        <v>#REF!</v>
      </c>
      <c r="Z89" s="48" t="str">
        <f>Synthese!V91</f>
        <v>NT</v>
      </c>
    </row>
    <row r="90" spans="1:26" ht="30" x14ac:dyDescent="0.25">
      <c r="A90" s="48" t="str">
        <f>Synthese!B92</f>
        <v>Formulaires</v>
      </c>
      <c r="C90" s="48" t="str">
        <f>Synthese!D92</f>
        <v>11.1</v>
      </c>
      <c r="D90" s="45" t="str">
        <f>Synthese!E92</f>
        <v>Chaque champ de formulaire a-t-il une étiquette ?</v>
      </c>
      <c r="E90" s="48" t="str">
        <f>Synthese!F92</f>
        <v>A</v>
      </c>
      <c r="F90" s="48" t="str">
        <f>Synthese!G92</f>
        <v>C</v>
      </c>
      <c r="G90" s="48" t="str">
        <f>Synthese!H92</f>
        <v>NA</v>
      </c>
      <c r="H90" s="48" t="str">
        <f>Synthese!I92</f>
        <v>C</v>
      </c>
      <c r="I90" s="48" t="str">
        <f>Synthese!J92</f>
        <v>NA</v>
      </c>
      <c r="J90" s="48" t="str">
        <f>Synthese!K92</f>
        <v>C</v>
      </c>
      <c r="K90" s="48" t="str">
        <f>Synthese!L92</f>
        <v>C</v>
      </c>
      <c r="L90" s="48" t="str">
        <f>Synthese!M92</f>
        <v>C</v>
      </c>
      <c r="M90" s="48" t="str">
        <f>Synthese!N92</f>
        <v>C</v>
      </c>
      <c r="N90" s="48" t="str">
        <f>Synthese!O92</f>
        <v>C</v>
      </c>
      <c r="O90" s="48" t="str">
        <f>Synthese!P92</f>
        <v>C</v>
      </c>
      <c r="P90" s="48" t="str">
        <f>Synthese!Q92</f>
        <v>C</v>
      </c>
      <c r="Q90" s="48" t="str">
        <f>Synthese!R92</f>
        <v>NA</v>
      </c>
      <c r="R90" s="48" t="str">
        <f>Synthese!S92</f>
        <v>NA</v>
      </c>
      <c r="S90" s="48" t="str">
        <f>Synthese!T92</f>
        <v>C</v>
      </c>
      <c r="T90" s="48" t="str">
        <f>Synthese!U92</f>
        <v>NA</v>
      </c>
      <c r="U90" s="48" t="e">
        <f>Synthese!#REF!</f>
        <v>#REF!</v>
      </c>
      <c r="V90" s="48" t="e">
        <f>Synthese!#REF!</f>
        <v>#REF!</v>
      </c>
      <c r="W90" s="48" t="e">
        <f>Synthese!#REF!</f>
        <v>#REF!</v>
      </c>
      <c r="X90" s="48" t="e">
        <f>Synthese!#REF!</f>
        <v>#REF!</v>
      </c>
      <c r="Y90" s="48" t="e">
        <f>Synthese!#REF!</f>
        <v>#REF!</v>
      </c>
      <c r="Z90" s="48" t="str">
        <f>Synthese!V92</f>
        <v>C</v>
      </c>
    </row>
    <row r="91" spans="1:26" ht="45" x14ac:dyDescent="0.25">
      <c r="A91" s="48" t="str">
        <f>Synthese!B93</f>
        <v>Formulaires</v>
      </c>
      <c r="C91" s="48" t="str">
        <f>Synthese!D93</f>
        <v>11.2</v>
      </c>
      <c r="D91" s="45" t="str">
        <f>Synthese!E93</f>
        <v>Chaque étiquette associée à un champ de formulaire est-elle pertinente (hors cas particuliers) ?</v>
      </c>
      <c r="E91" s="48" t="str">
        <f>Synthese!F93</f>
        <v>A</v>
      </c>
      <c r="F91" s="48" t="str">
        <f>Synthese!G93</f>
        <v>C</v>
      </c>
      <c r="G91" s="48" t="str">
        <f>Synthese!H93</f>
        <v>NA</v>
      </c>
      <c r="H91" s="48" t="str">
        <f>Synthese!I93</f>
        <v>C</v>
      </c>
      <c r="I91" s="48" t="str">
        <f>Synthese!J93</f>
        <v>NA</v>
      </c>
      <c r="J91" s="48" t="str">
        <f>Synthese!K93</f>
        <v>C</v>
      </c>
      <c r="K91" s="48" t="str">
        <f>Synthese!L93</f>
        <v>C</v>
      </c>
      <c r="L91" s="48" t="str">
        <f>Synthese!M93</f>
        <v>C</v>
      </c>
      <c r="M91" s="48" t="str">
        <f>Synthese!N93</f>
        <v>NA</v>
      </c>
      <c r="N91" s="48" t="str">
        <f>Synthese!O93</f>
        <v>NA</v>
      </c>
      <c r="O91" s="48" t="str">
        <f>Synthese!P93</f>
        <v>C</v>
      </c>
      <c r="P91" s="48" t="str">
        <f>Synthese!Q93</f>
        <v>C</v>
      </c>
      <c r="Q91" s="48" t="str">
        <f>Synthese!R93</f>
        <v>NA</v>
      </c>
      <c r="R91" s="48" t="str">
        <f>Synthese!S93</f>
        <v>NA</v>
      </c>
      <c r="S91" s="48" t="str">
        <f>Synthese!T93</f>
        <v>NA</v>
      </c>
      <c r="T91" s="48" t="str">
        <f>Synthese!U93</f>
        <v>NA</v>
      </c>
      <c r="U91" s="48" t="e">
        <f>Synthese!#REF!</f>
        <v>#REF!</v>
      </c>
      <c r="V91" s="48" t="e">
        <f>Synthese!#REF!</f>
        <v>#REF!</v>
      </c>
      <c r="W91" s="48" t="e">
        <f>Synthese!#REF!</f>
        <v>#REF!</v>
      </c>
      <c r="X91" s="48" t="e">
        <f>Synthese!#REF!</f>
        <v>#REF!</v>
      </c>
      <c r="Y91" s="48" t="e">
        <f>Synthese!#REF!</f>
        <v>#REF!</v>
      </c>
      <c r="Z91" s="48" t="str">
        <f>Synthese!V93</f>
        <v>C</v>
      </c>
    </row>
    <row r="92" spans="1:26" ht="75" x14ac:dyDescent="0.25">
      <c r="A92" s="48" t="str">
        <f>Synthese!B94</f>
        <v>Formulaires</v>
      </c>
      <c r="C92" s="48" t="str">
        <f>Synthese!D94</f>
        <v>11.3</v>
      </c>
      <c r="D92" s="45" t="str">
        <f>Synthese!E94</f>
        <v>Dans chaque formulaire, chaque étiquette associée à un champ de formulaire ayant la même fonction et répété plusieurs fois dans une même page ou dans un ensemble de pages est-elle cohérente ?</v>
      </c>
      <c r="E92" s="48" t="str">
        <f>Synthese!F94</f>
        <v>AA</v>
      </c>
      <c r="F92" s="48" t="str">
        <f>Synthese!G94</f>
        <v>C</v>
      </c>
      <c r="G92" s="48" t="str">
        <f>Synthese!H94</f>
        <v>NA</v>
      </c>
      <c r="H92" s="48" t="str">
        <f>Synthese!I94</f>
        <v>NA</v>
      </c>
      <c r="I92" s="48" t="str">
        <f>Synthese!J94</f>
        <v>NA</v>
      </c>
      <c r="J92" s="48" t="str">
        <f>Synthese!K94</f>
        <v>NA</v>
      </c>
      <c r="K92" s="48" t="str">
        <f>Synthese!L94</f>
        <v>NA</v>
      </c>
      <c r="L92" s="48" t="str">
        <f>Synthese!M94</f>
        <v>NA</v>
      </c>
      <c r="M92" s="48" t="str">
        <f>Synthese!N94</f>
        <v>NA</v>
      </c>
      <c r="N92" s="48" t="str">
        <f>Synthese!O94</f>
        <v>NA</v>
      </c>
      <c r="O92" s="48" t="str">
        <f>Synthese!P94</f>
        <v>NA</v>
      </c>
      <c r="P92" s="48" t="str">
        <f>Synthese!Q94</f>
        <v>NA</v>
      </c>
      <c r="Q92" s="48" t="str">
        <f>Synthese!R94</f>
        <v>NA</v>
      </c>
      <c r="R92" s="48" t="str">
        <f>Synthese!S94</f>
        <v>NA</v>
      </c>
      <c r="S92" s="48" t="str">
        <f>Synthese!T94</f>
        <v>NA</v>
      </c>
      <c r="T92" s="48" t="str">
        <f>Synthese!U94</f>
        <v>NA</v>
      </c>
      <c r="U92" s="48" t="e">
        <f>Synthese!#REF!</f>
        <v>#REF!</v>
      </c>
      <c r="V92" s="48" t="e">
        <f>Synthese!#REF!</f>
        <v>#REF!</v>
      </c>
      <c r="W92" s="48" t="e">
        <f>Synthese!#REF!</f>
        <v>#REF!</v>
      </c>
      <c r="X92" s="48" t="e">
        <f>Synthese!#REF!</f>
        <v>#REF!</v>
      </c>
      <c r="Y92" s="48" t="e">
        <f>Synthese!#REF!</f>
        <v>#REF!</v>
      </c>
      <c r="Z92" s="48" t="str">
        <f>Synthese!V94</f>
        <v>C</v>
      </c>
    </row>
    <row r="93" spans="1:26" ht="45" x14ac:dyDescent="0.25">
      <c r="A93" s="48" t="str">
        <f>Synthese!B95</f>
        <v>Formulaires</v>
      </c>
      <c r="C93" s="48" t="str">
        <f>Synthese!D95</f>
        <v>11.4</v>
      </c>
      <c r="D93" s="45" t="str">
        <f>Synthese!E95</f>
        <v>Dans chaque formulaire, chaque étiquette de champ et son champ associé sont-ils accolés (hors cas particuliers) ?</v>
      </c>
      <c r="E93" s="48" t="str">
        <f>Synthese!F95</f>
        <v>A</v>
      </c>
      <c r="F93" s="48" t="str">
        <f>Synthese!G95</f>
        <v>NA</v>
      </c>
      <c r="G93" s="48" t="str">
        <f>Synthese!H95</f>
        <v>NA</v>
      </c>
      <c r="H93" s="48" t="str">
        <f>Synthese!I95</f>
        <v>C</v>
      </c>
      <c r="I93" s="48" t="str">
        <f>Synthese!J95</f>
        <v>NA</v>
      </c>
      <c r="J93" s="48" t="str">
        <f>Synthese!K95</f>
        <v>C</v>
      </c>
      <c r="K93" s="48" t="str">
        <f>Synthese!L95</f>
        <v>C</v>
      </c>
      <c r="L93" s="48" t="str">
        <f>Synthese!M95</f>
        <v>C</v>
      </c>
      <c r="M93" s="48" t="str">
        <f>Synthese!N95</f>
        <v>NA</v>
      </c>
      <c r="N93" s="48" t="str">
        <f>Synthese!O95</f>
        <v>NA</v>
      </c>
      <c r="O93" s="48" t="str">
        <f>Synthese!P95</f>
        <v>C</v>
      </c>
      <c r="P93" s="48" t="str">
        <f>Synthese!Q95</f>
        <v>C</v>
      </c>
      <c r="Q93" s="48" t="str">
        <f>Synthese!R95</f>
        <v>NA</v>
      </c>
      <c r="R93" s="48" t="str">
        <f>Synthese!S95</f>
        <v>NA</v>
      </c>
      <c r="S93" s="48" t="str">
        <f>Synthese!T95</f>
        <v>NA</v>
      </c>
      <c r="T93" s="48" t="str">
        <f>Synthese!U95</f>
        <v>NA</v>
      </c>
      <c r="U93" s="48" t="e">
        <f>Synthese!#REF!</f>
        <v>#REF!</v>
      </c>
      <c r="V93" s="48" t="e">
        <f>Synthese!#REF!</f>
        <v>#REF!</v>
      </c>
      <c r="W93" s="48" t="e">
        <f>Synthese!#REF!</f>
        <v>#REF!</v>
      </c>
      <c r="X93" s="48" t="e">
        <f>Synthese!#REF!</f>
        <v>#REF!</v>
      </c>
      <c r="Y93" s="48" t="e">
        <f>Synthese!#REF!</f>
        <v>#REF!</v>
      </c>
      <c r="Z93" s="48" t="str">
        <f>Synthese!V95</f>
        <v>C</v>
      </c>
    </row>
    <row r="94" spans="1:26" ht="45" x14ac:dyDescent="0.25">
      <c r="A94" s="48" t="str">
        <f>Synthese!B96</f>
        <v>Formulaires</v>
      </c>
      <c r="C94" s="48" t="str">
        <f>Synthese!D96</f>
        <v>11.5</v>
      </c>
      <c r="D94" s="45" t="str">
        <f>Synthese!E96</f>
        <v>Dans chaque formulaire, les champs de même nature sont-ils regroupés, si nécessaire ?</v>
      </c>
      <c r="E94" s="48" t="str">
        <f>Synthese!F96</f>
        <v>A</v>
      </c>
      <c r="F94" s="48" t="str">
        <f>Synthese!G96</f>
        <v>NA</v>
      </c>
      <c r="G94" s="48" t="str">
        <f>Synthese!H96</f>
        <v>NA</v>
      </c>
      <c r="H94" s="48" t="str">
        <f>Synthese!I96</f>
        <v>C</v>
      </c>
      <c r="I94" s="48" t="str">
        <f>Synthese!J96</f>
        <v>NA</v>
      </c>
      <c r="J94" s="48" t="str">
        <f>Synthese!K96</f>
        <v>NA</v>
      </c>
      <c r="K94" s="48" t="str">
        <f>Synthese!L96</f>
        <v>NA</v>
      </c>
      <c r="L94" s="48" t="str">
        <f>Synthese!M96</f>
        <v>NA</v>
      </c>
      <c r="M94" s="48" t="str">
        <f>Synthese!N96</f>
        <v>NA</v>
      </c>
      <c r="N94" s="48" t="str">
        <f>Synthese!O96</f>
        <v>NA</v>
      </c>
      <c r="O94" s="48" t="str">
        <f>Synthese!P96</f>
        <v>C</v>
      </c>
      <c r="P94" s="48" t="str">
        <f>Synthese!Q96</f>
        <v>NA</v>
      </c>
      <c r="Q94" s="48" t="str">
        <f>Synthese!R96</f>
        <v>NA</v>
      </c>
      <c r="R94" s="48" t="str">
        <f>Synthese!S96</f>
        <v>NA</v>
      </c>
      <c r="S94" s="48" t="str">
        <f>Synthese!T96</f>
        <v>NA</v>
      </c>
      <c r="T94" s="48" t="str">
        <f>Synthese!U96</f>
        <v>NA</v>
      </c>
      <c r="U94" s="48" t="e">
        <f>Synthese!#REF!</f>
        <v>#REF!</v>
      </c>
      <c r="V94" s="48" t="e">
        <f>Synthese!#REF!</f>
        <v>#REF!</v>
      </c>
      <c r="W94" s="48" t="e">
        <f>Synthese!#REF!</f>
        <v>#REF!</v>
      </c>
      <c r="X94" s="48" t="e">
        <f>Synthese!#REF!</f>
        <v>#REF!</v>
      </c>
      <c r="Y94" s="48" t="e">
        <f>Synthese!#REF!</f>
        <v>#REF!</v>
      </c>
      <c r="Z94" s="48" t="str">
        <f>Synthese!V96</f>
        <v>C</v>
      </c>
    </row>
    <row r="95" spans="1:26" ht="45" x14ac:dyDescent="0.25">
      <c r="A95" s="48" t="str">
        <f>Synthese!B97</f>
        <v>Formulaires</v>
      </c>
      <c r="C95" s="48" t="str">
        <f>Synthese!D97</f>
        <v>11.6</v>
      </c>
      <c r="D95" s="45" t="str">
        <f>Synthese!E97</f>
        <v>Dans chaque formulaire, chaque regroupement de champs de formulaire a-t-il une légende ?</v>
      </c>
      <c r="E95" s="48" t="str">
        <f>Synthese!F97</f>
        <v>A</v>
      </c>
      <c r="F95" s="48" t="str">
        <f>Synthese!G97</f>
        <v>NA</v>
      </c>
      <c r="G95" s="48" t="str">
        <f>Synthese!H97</f>
        <v>NA</v>
      </c>
      <c r="H95" s="48" t="str">
        <f>Synthese!I97</f>
        <v>C</v>
      </c>
      <c r="I95" s="48" t="str">
        <f>Synthese!J97</f>
        <v>NA</v>
      </c>
      <c r="J95" s="48" t="str">
        <f>Synthese!K97</f>
        <v>NA</v>
      </c>
      <c r="K95" s="48" t="str">
        <f>Synthese!L97</f>
        <v>NA</v>
      </c>
      <c r="L95" s="48" t="str">
        <f>Synthese!M97</f>
        <v>NA</v>
      </c>
      <c r="M95" s="48" t="str">
        <f>Synthese!N97</f>
        <v>NA</v>
      </c>
      <c r="N95" s="48" t="str">
        <f>Synthese!O97</f>
        <v>NA</v>
      </c>
      <c r="O95" s="48" t="str">
        <f>Synthese!P97</f>
        <v>NA</v>
      </c>
      <c r="P95" s="48" t="str">
        <f>Synthese!Q97</f>
        <v>NA</v>
      </c>
      <c r="Q95" s="48" t="str">
        <f>Synthese!R97</f>
        <v>NA</v>
      </c>
      <c r="R95" s="48" t="str">
        <f>Synthese!S97</f>
        <v>NA</v>
      </c>
      <c r="S95" s="48" t="str">
        <f>Synthese!T97</f>
        <v>NA</v>
      </c>
      <c r="T95" s="48" t="str">
        <f>Synthese!U97</f>
        <v>NA</v>
      </c>
      <c r="U95" s="48" t="e">
        <f>Synthese!#REF!</f>
        <v>#REF!</v>
      </c>
      <c r="V95" s="48" t="e">
        <f>Synthese!#REF!</f>
        <v>#REF!</v>
      </c>
      <c r="W95" s="48" t="e">
        <f>Synthese!#REF!</f>
        <v>#REF!</v>
      </c>
      <c r="X95" s="48" t="e">
        <f>Synthese!#REF!</f>
        <v>#REF!</v>
      </c>
      <c r="Y95" s="48" t="e">
        <f>Synthese!#REF!</f>
        <v>#REF!</v>
      </c>
      <c r="Z95" s="48" t="str">
        <f>Synthese!V97</f>
        <v>C</v>
      </c>
    </row>
    <row r="96" spans="1:26" ht="45" x14ac:dyDescent="0.25">
      <c r="A96" s="48" t="str">
        <f>Synthese!B98</f>
        <v>Formulaires</v>
      </c>
      <c r="C96" s="48" t="str">
        <f>Synthese!D98</f>
        <v>11.7</v>
      </c>
      <c r="D96" s="45" t="str">
        <f>Synthese!E98</f>
        <v>Dans chaque formulaire, chaque légende associée à un regroupement de champs de même nature est-elle pertinente ?</v>
      </c>
      <c r="E96" s="48" t="str">
        <f>Synthese!F98</f>
        <v>A</v>
      </c>
      <c r="F96" s="48" t="str">
        <f>Synthese!G98</f>
        <v>NA</v>
      </c>
      <c r="G96" s="48" t="str">
        <f>Synthese!H98</f>
        <v>NA</v>
      </c>
      <c r="H96" s="48" t="str">
        <f>Synthese!I98</f>
        <v>C</v>
      </c>
      <c r="I96" s="48" t="str">
        <f>Synthese!J98</f>
        <v>NA</v>
      </c>
      <c r="J96" s="48" t="str">
        <f>Synthese!K98</f>
        <v>NA</v>
      </c>
      <c r="K96" s="48" t="str">
        <f>Synthese!L98</f>
        <v>NA</v>
      </c>
      <c r="L96" s="48" t="str">
        <f>Synthese!M98</f>
        <v>NA</v>
      </c>
      <c r="M96" s="48" t="str">
        <f>Synthese!N98</f>
        <v>NA</v>
      </c>
      <c r="N96" s="48" t="str">
        <f>Synthese!O98</f>
        <v>NA</v>
      </c>
      <c r="O96" s="48" t="str">
        <f>Synthese!P98</f>
        <v>NA</v>
      </c>
      <c r="P96" s="48" t="str">
        <f>Synthese!Q98</f>
        <v>NA</v>
      </c>
      <c r="Q96" s="48" t="str">
        <f>Synthese!R98</f>
        <v>NA</v>
      </c>
      <c r="R96" s="48" t="str">
        <f>Synthese!S98</f>
        <v>NA</v>
      </c>
      <c r="S96" s="48" t="str">
        <f>Synthese!T98</f>
        <v>NA</v>
      </c>
      <c r="T96" s="48" t="str">
        <f>Synthese!U98</f>
        <v>NA</v>
      </c>
      <c r="U96" s="48" t="e">
        <f>Synthese!#REF!</f>
        <v>#REF!</v>
      </c>
      <c r="V96" s="48" t="e">
        <f>Synthese!#REF!</f>
        <v>#REF!</v>
      </c>
      <c r="W96" s="48" t="e">
        <f>Synthese!#REF!</f>
        <v>#REF!</v>
      </c>
      <c r="X96" s="48" t="e">
        <f>Synthese!#REF!</f>
        <v>#REF!</v>
      </c>
      <c r="Y96" s="48" t="e">
        <f>Synthese!#REF!</f>
        <v>#REF!</v>
      </c>
      <c r="Z96" s="48" t="str">
        <f>Synthese!V98</f>
        <v>C</v>
      </c>
    </row>
    <row r="97" spans="1:26" ht="45" x14ac:dyDescent="0.25">
      <c r="A97" s="48" t="str">
        <f>Synthese!B99</f>
        <v>Formulaires</v>
      </c>
      <c r="C97" s="48" t="str">
        <f>Synthese!D99</f>
        <v>11.8</v>
      </c>
      <c r="D97" s="45" t="str">
        <f>Synthese!E99</f>
        <v>Dans chaque formulaire, les items de même nature d'une liste de choix sont-ils regroupés de manière pertinente ?</v>
      </c>
      <c r="E97" s="48" t="str">
        <f>Synthese!F99</f>
        <v>A</v>
      </c>
      <c r="F97" s="48" t="str">
        <f>Synthese!G99</f>
        <v>NA</v>
      </c>
      <c r="G97" s="48" t="str">
        <f>Synthese!H99</f>
        <v>NA</v>
      </c>
      <c r="H97" s="48" t="str">
        <f>Synthese!I99</f>
        <v>NA</v>
      </c>
      <c r="I97" s="48" t="str">
        <f>Synthese!J99</f>
        <v>NA</v>
      </c>
      <c r="J97" s="48" t="str">
        <f>Synthese!K99</f>
        <v>NA</v>
      </c>
      <c r="K97" s="48" t="str">
        <f>Synthese!L99</f>
        <v>NA</v>
      </c>
      <c r="L97" s="48" t="str">
        <f>Synthese!M99</f>
        <v>NA</v>
      </c>
      <c r="M97" s="48" t="str">
        <f>Synthese!N99</f>
        <v>NA</v>
      </c>
      <c r="N97" s="48" t="str">
        <f>Synthese!O99</f>
        <v>NA</v>
      </c>
      <c r="O97" s="48" t="str">
        <f>Synthese!P99</f>
        <v>NA</v>
      </c>
      <c r="P97" s="48" t="str">
        <f>Synthese!Q99</f>
        <v>NA</v>
      </c>
      <c r="Q97" s="48" t="str">
        <f>Synthese!R99</f>
        <v>NA</v>
      </c>
      <c r="R97" s="48" t="str">
        <f>Synthese!S99</f>
        <v>NA</v>
      </c>
      <c r="S97" s="48" t="str">
        <f>Synthese!T99</f>
        <v>NA</v>
      </c>
      <c r="T97" s="48" t="str">
        <f>Synthese!U99</f>
        <v>NA</v>
      </c>
      <c r="U97" s="48" t="e">
        <f>Synthese!#REF!</f>
        <v>#REF!</v>
      </c>
      <c r="V97" s="48" t="e">
        <f>Synthese!#REF!</f>
        <v>#REF!</v>
      </c>
      <c r="W97" s="48" t="e">
        <f>Synthese!#REF!</f>
        <v>#REF!</v>
      </c>
      <c r="X97" s="48" t="e">
        <f>Synthese!#REF!</f>
        <v>#REF!</v>
      </c>
      <c r="Y97" s="48" t="e">
        <f>Synthese!#REF!</f>
        <v>#REF!</v>
      </c>
      <c r="Z97" s="48" t="str">
        <f>Synthese!V99</f>
        <v>NA</v>
      </c>
    </row>
    <row r="98" spans="1:26" ht="45" x14ac:dyDescent="0.25">
      <c r="A98" s="48" t="str">
        <f>Synthese!B100</f>
        <v>Formulaires</v>
      </c>
      <c r="C98" s="48" t="str">
        <f>Synthese!D100</f>
        <v>11.9</v>
      </c>
      <c r="D98" s="45" t="str">
        <f>Synthese!E100</f>
        <v>Dans chaque formulaire, l'intitulé de chaque bouton est-il pertinent (hors cas particuliers) ?</v>
      </c>
      <c r="E98" s="48" t="str">
        <f>Synthese!F100</f>
        <v>A</v>
      </c>
      <c r="F98" s="48" t="str">
        <f>Synthese!G100</f>
        <v>C</v>
      </c>
      <c r="G98" s="48" t="str">
        <f>Synthese!H100</f>
        <v>NA</v>
      </c>
      <c r="H98" s="48" t="str">
        <f>Synthese!I100</f>
        <v>C</v>
      </c>
      <c r="I98" s="48" t="str">
        <f>Synthese!J100</f>
        <v>NA</v>
      </c>
      <c r="J98" s="48" t="str">
        <f>Synthese!K100</f>
        <v>C</v>
      </c>
      <c r="K98" s="48" t="str">
        <f>Synthese!L100</f>
        <v>C</v>
      </c>
      <c r="L98" s="48" t="str">
        <f>Synthese!M100</f>
        <v>C</v>
      </c>
      <c r="M98" s="48" t="str">
        <f>Synthese!N100</f>
        <v>C</v>
      </c>
      <c r="N98" s="48" t="str">
        <f>Synthese!O100</f>
        <v>C</v>
      </c>
      <c r="O98" s="48" t="str">
        <f>Synthese!P100</f>
        <v>C</v>
      </c>
      <c r="P98" s="48" t="str">
        <f>Synthese!Q100</f>
        <v>C</v>
      </c>
      <c r="Q98" s="48" t="str">
        <f>Synthese!R100</f>
        <v>NA</v>
      </c>
      <c r="R98" s="48" t="str">
        <f>Synthese!S100</f>
        <v>NA</v>
      </c>
      <c r="S98" s="48" t="str">
        <f>Synthese!T100</f>
        <v>NA</v>
      </c>
      <c r="T98" s="48" t="str">
        <f>Synthese!U100</f>
        <v>NA</v>
      </c>
      <c r="U98" s="48" t="e">
        <f>Synthese!#REF!</f>
        <v>#REF!</v>
      </c>
      <c r="V98" s="48" t="e">
        <f>Synthese!#REF!</f>
        <v>#REF!</v>
      </c>
      <c r="W98" s="48" t="e">
        <f>Synthese!#REF!</f>
        <v>#REF!</v>
      </c>
      <c r="X98" s="48" t="e">
        <f>Synthese!#REF!</f>
        <v>#REF!</v>
      </c>
      <c r="Y98" s="48" t="e">
        <f>Synthese!#REF!</f>
        <v>#REF!</v>
      </c>
      <c r="Z98" s="48" t="str">
        <f>Synthese!V100</f>
        <v>C</v>
      </c>
    </row>
    <row r="99" spans="1:26" ht="45" x14ac:dyDescent="0.25">
      <c r="A99" s="48" t="str">
        <f>Synthese!B101</f>
        <v>Formulaires</v>
      </c>
      <c r="C99" s="48" t="str">
        <f>Synthese!D101</f>
        <v>11.10</v>
      </c>
      <c r="D99" s="45" t="str">
        <f>Synthese!E101</f>
        <v>Dans chaque formulaire, le contrôle de saisie est-il utilisé de manière pertinente (hors cas particuliers) ?</v>
      </c>
      <c r="E99" s="48" t="str">
        <f>Synthese!F101</f>
        <v>A</v>
      </c>
      <c r="F99" s="48" t="str">
        <f>Synthese!G101</f>
        <v>NA</v>
      </c>
      <c r="G99" s="48" t="str">
        <f>Synthese!H101</f>
        <v>NA</v>
      </c>
      <c r="H99" s="48" t="str">
        <f>Synthese!I101</f>
        <v>C</v>
      </c>
      <c r="I99" s="48" t="str">
        <f>Synthese!J101</f>
        <v>NA</v>
      </c>
      <c r="J99" s="48" t="str">
        <f>Synthese!K101</f>
        <v>NA</v>
      </c>
      <c r="K99" s="48" t="str">
        <f>Synthese!L101</f>
        <v>NA</v>
      </c>
      <c r="L99" s="48" t="str">
        <f>Synthese!M101</f>
        <v>NA</v>
      </c>
      <c r="M99" s="48" t="str">
        <f>Synthese!N101</f>
        <v>NA</v>
      </c>
      <c r="N99" s="48" t="str">
        <f>Synthese!O101</f>
        <v>NA</v>
      </c>
      <c r="O99" s="48" t="str">
        <f>Synthese!P101</f>
        <v>NA</v>
      </c>
      <c r="P99" s="48" t="str">
        <f>Synthese!Q101</f>
        <v>C</v>
      </c>
      <c r="Q99" s="48" t="str">
        <f>Synthese!R101</f>
        <v>NA</v>
      </c>
      <c r="R99" s="48" t="str">
        <f>Synthese!S101</f>
        <v>NA</v>
      </c>
      <c r="S99" s="48" t="str">
        <f>Synthese!T101</f>
        <v>NA</v>
      </c>
      <c r="T99" s="48" t="str">
        <f>Synthese!U101</f>
        <v>NA</v>
      </c>
      <c r="U99" s="48" t="e">
        <f>Synthese!#REF!</f>
        <v>#REF!</v>
      </c>
      <c r="V99" s="48" t="e">
        <f>Synthese!#REF!</f>
        <v>#REF!</v>
      </c>
      <c r="W99" s="48" t="e">
        <f>Synthese!#REF!</f>
        <v>#REF!</v>
      </c>
      <c r="X99" s="48" t="e">
        <f>Synthese!#REF!</f>
        <v>#REF!</v>
      </c>
      <c r="Y99" s="48" t="e">
        <f>Synthese!#REF!</f>
        <v>#REF!</v>
      </c>
      <c r="Z99" s="48" t="str">
        <f>Synthese!V101</f>
        <v>C</v>
      </c>
    </row>
    <row r="100" spans="1:26" ht="60" x14ac:dyDescent="0.25">
      <c r="A100" s="48" t="str">
        <f>Synthese!B102</f>
        <v>Formulaires</v>
      </c>
      <c r="C100" s="48" t="str">
        <f>Synthese!D102</f>
        <v>11.11</v>
      </c>
      <c r="D100" s="45" t="str">
        <f>Synthese!E102</f>
        <v>Dans chaque formulaire, le contrôle de saisie est-il accompagné, si nécessaire, de suggestions facilitant la correction des erreurs de saisie ?</v>
      </c>
      <c r="E100" s="48" t="str">
        <f>Synthese!F102</f>
        <v>AA</v>
      </c>
      <c r="F100" s="48" t="str">
        <f>Synthese!G102</f>
        <v>NA</v>
      </c>
      <c r="G100" s="48" t="str">
        <f>Synthese!H102</f>
        <v>NA</v>
      </c>
      <c r="H100" s="48" t="str">
        <f>Synthese!I102</f>
        <v>C</v>
      </c>
      <c r="I100" s="48" t="str">
        <f>Synthese!J102</f>
        <v>NA</v>
      </c>
      <c r="J100" s="48" t="str">
        <f>Synthese!K102</f>
        <v>NA</v>
      </c>
      <c r="K100" s="48" t="str">
        <f>Synthese!L102</f>
        <v>NA</v>
      </c>
      <c r="L100" s="48" t="str">
        <f>Synthese!M102</f>
        <v>NA</v>
      </c>
      <c r="M100" s="48" t="str">
        <f>Synthese!N102</f>
        <v>NA</v>
      </c>
      <c r="N100" s="48" t="str">
        <f>Synthese!O102</f>
        <v>NA</v>
      </c>
      <c r="O100" s="48" t="str">
        <f>Synthese!P102</f>
        <v>NA</v>
      </c>
      <c r="P100" s="48" t="str">
        <f>Synthese!Q102</f>
        <v>C</v>
      </c>
      <c r="Q100" s="48" t="str">
        <f>Synthese!R102</f>
        <v>NA</v>
      </c>
      <c r="R100" s="48" t="str">
        <f>Synthese!S102</f>
        <v>NA</v>
      </c>
      <c r="S100" s="48" t="str">
        <f>Synthese!T102</f>
        <v>NA</v>
      </c>
      <c r="T100" s="48" t="str">
        <f>Synthese!U102</f>
        <v>NA</v>
      </c>
      <c r="U100" s="48" t="e">
        <f>Synthese!#REF!</f>
        <v>#REF!</v>
      </c>
      <c r="V100" s="48" t="e">
        <f>Synthese!#REF!</f>
        <v>#REF!</v>
      </c>
      <c r="W100" s="48" t="e">
        <f>Synthese!#REF!</f>
        <v>#REF!</v>
      </c>
      <c r="X100" s="48" t="e">
        <f>Synthese!#REF!</f>
        <v>#REF!</v>
      </c>
      <c r="Y100" s="48" t="e">
        <f>Synthese!#REF!</f>
        <v>#REF!</v>
      </c>
      <c r="Z100" s="48" t="str">
        <f>Synthese!V102</f>
        <v>C</v>
      </c>
    </row>
    <row r="101" spans="1:26" ht="90" x14ac:dyDescent="0.25">
      <c r="A101" s="48" t="str">
        <f>Synthese!B103</f>
        <v>Formulaires</v>
      </c>
      <c r="C101" s="48" t="str">
        <f>Synthese!D103</f>
        <v>11.12</v>
      </c>
      <c r="D101" s="45" t="str">
        <f>Synthese!E103</f>
        <v>Pour chaque formulaire qui modifie ou supprime des données, ou qui transmet des réponses à un test ou à un examen, ou dont la validation a des conséquences financières ou juridiques, la saisie des données vérifie-t-elle une de ces conditions ?</v>
      </c>
      <c r="E101" s="48" t="str">
        <f>Synthese!F103</f>
        <v>AA</v>
      </c>
      <c r="F101" s="48" t="str">
        <f>Synthese!G103</f>
        <v>NA</v>
      </c>
      <c r="G101" s="48" t="str">
        <f>Synthese!H103</f>
        <v>NA</v>
      </c>
      <c r="H101" s="48" t="str">
        <f>Synthese!I103</f>
        <v>NA</v>
      </c>
      <c r="I101" s="48" t="str">
        <f>Synthese!J103</f>
        <v>NA</v>
      </c>
      <c r="J101" s="48" t="str">
        <f>Synthese!K103</f>
        <v>NA</v>
      </c>
      <c r="K101" s="48" t="str">
        <f>Synthese!L103</f>
        <v>NA</v>
      </c>
      <c r="L101" s="48" t="str">
        <f>Synthese!M103</f>
        <v>NA</v>
      </c>
      <c r="M101" s="48" t="str">
        <f>Synthese!N103</f>
        <v>NA</v>
      </c>
      <c r="N101" s="48" t="str">
        <f>Synthese!O103</f>
        <v>NA</v>
      </c>
      <c r="O101" s="48" t="str">
        <f>Synthese!P103</f>
        <v>NA</v>
      </c>
      <c r="P101" s="48" t="str">
        <f>Synthese!Q103</f>
        <v>NA</v>
      </c>
      <c r="Q101" s="48" t="str">
        <f>Synthese!R103</f>
        <v>NA</v>
      </c>
      <c r="R101" s="48" t="str">
        <f>Synthese!S103</f>
        <v>NA</v>
      </c>
      <c r="S101" s="48" t="str">
        <f>Synthese!T103</f>
        <v>NA</v>
      </c>
      <c r="T101" s="48" t="str">
        <f>Synthese!U103</f>
        <v>NA</v>
      </c>
      <c r="U101" s="48" t="e">
        <f>Synthese!#REF!</f>
        <v>#REF!</v>
      </c>
      <c r="V101" s="48" t="e">
        <f>Synthese!#REF!</f>
        <v>#REF!</v>
      </c>
      <c r="W101" s="48" t="e">
        <f>Synthese!#REF!</f>
        <v>#REF!</v>
      </c>
      <c r="X101" s="48" t="e">
        <f>Synthese!#REF!</f>
        <v>#REF!</v>
      </c>
      <c r="Y101" s="48" t="e">
        <f>Synthese!#REF!</f>
        <v>#REF!</v>
      </c>
      <c r="Z101" s="48" t="str">
        <f>Synthese!V103</f>
        <v>NA</v>
      </c>
    </row>
    <row r="102" spans="1:26" ht="60" x14ac:dyDescent="0.25">
      <c r="A102" s="48" t="str">
        <f>Synthese!B104</f>
        <v>Formulaires</v>
      </c>
      <c r="C102" s="48" t="str">
        <f>Synthese!D104</f>
        <v>11.13</v>
      </c>
      <c r="D102" s="45" t="str">
        <f>Synthese!E104</f>
        <v>La finalité d'un champ de saisie peut-elle être déduite pour faciliter le remplissage automatique des champs avec les données de l'utilisateur ?</v>
      </c>
      <c r="E102" s="48" t="str">
        <f>Synthese!F104</f>
        <v>AA</v>
      </c>
      <c r="F102" s="48" t="str">
        <f>Synthese!G104</f>
        <v>NA</v>
      </c>
      <c r="G102" s="48" t="str">
        <f>Synthese!H104</f>
        <v>NA</v>
      </c>
      <c r="H102" s="48" t="str">
        <f>Synthese!I104</f>
        <v>C</v>
      </c>
      <c r="I102" s="48" t="str">
        <f>Synthese!J104</f>
        <v>NA</v>
      </c>
      <c r="J102" s="48" t="str">
        <f>Synthese!K104</f>
        <v>NA</v>
      </c>
      <c r="K102" s="48" t="str">
        <f>Synthese!L104</f>
        <v>NA</v>
      </c>
      <c r="L102" s="48" t="str">
        <f>Synthese!M104</f>
        <v>NA</v>
      </c>
      <c r="M102" s="48" t="str">
        <f>Synthese!N104</f>
        <v>NA</v>
      </c>
      <c r="N102" s="48" t="str">
        <f>Synthese!O104</f>
        <v>NA</v>
      </c>
      <c r="O102" s="48" t="str">
        <f>Synthese!P104</f>
        <v>NA</v>
      </c>
      <c r="P102" s="48" t="str">
        <f>Synthese!Q104</f>
        <v>C</v>
      </c>
      <c r="Q102" s="48" t="str">
        <f>Synthese!R104</f>
        <v>NA</v>
      </c>
      <c r="R102" s="48" t="str">
        <f>Synthese!S104</f>
        <v>NA</v>
      </c>
      <c r="S102" s="48" t="str">
        <f>Synthese!T104</f>
        <v>NA</v>
      </c>
      <c r="T102" s="48" t="str">
        <f>Synthese!U104</f>
        <v>NA</v>
      </c>
      <c r="U102" s="48" t="e">
        <f>Synthese!#REF!</f>
        <v>#REF!</v>
      </c>
      <c r="V102" s="48" t="e">
        <f>Synthese!#REF!</f>
        <v>#REF!</v>
      </c>
      <c r="W102" s="48" t="e">
        <f>Synthese!#REF!</f>
        <v>#REF!</v>
      </c>
      <c r="X102" s="48" t="e">
        <f>Synthese!#REF!</f>
        <v>#REF!</v>
      </c>
      <c r="Y102" s="48" t="e">
        <f>Synthese!#REF!</f>
        <v>#REF!</v>
      </c>
      <c r="Z102" s="48" t="str">
        <f>Synthese!V104</f>
        <v>C</v>
      </c>
    </row>
    <row r="103" spans="1:26" ht="45" x14ac:dyDescent="0.25">
      <c r="A103" s="48" t="str">
        <f>Synthese!B105</f>
        <v>Formulaires</v>
      </c>
      <c r="C103" s="48" t="str">
        <f>Synthese!D105</f>
        <v>11.14</v>
      </c>
      <c r="D103" s="45" t="str">
        <f>Synthese!E105</f>
        <v>Pour chaque formulaire, toutes les données peuvent-elles être modifiées, mises à jour ou récupérées par l'utilisateur ?</v>
      </c>
      <c r="E103" s="48" t="str">
        <f>Synthese!F105</f>
        <v>AAA</v>
      </c>
      <c r="F103" s="48" t="str">
        <f>Synthese!G105</f>
        <v>NT</v>
      </c>
      <c r="G103" s="48" t="str">
        <f>Synthese!H105</f>
        <v>NT</v>
      </c>
      <c r="H103" s="48" t="str">
        <f>Synthese!I105</f>
        <v>NT</v>
      </c>
      <c r="I103" s="48" t="str">
        <f>Synthese!J105</f>
        <v>NT</v>
      </c>
      <c r="J103" s="48" t="str">
        <f>Synthese!K105</f>
        <v>NT</v>
      </c>
      <c r="K103" s="48" t="str">
        <f>Synthese!L105</f>
        <v>NT</v>
      </c>
      <c r="L103" s="48" t="str">
        <f>Synthese!M105</f>
        <v>NT</v>
      </c>
      <c r="M103" s="48" t="str">
        <f>Synthese!N105</f>
        <v>NT</v>
      </c>
      <c r="N103" s="48" t="str">
        <f>Synthese!O105</f>
        <v>NT</v>
      </c>
      <c r="O103" s="48" t="str">
        <f>Synthese!P105</f>
        <v>NT</v>
      </c>
      <c r="P103" s="48" t="str">
        <f>Synthese!Q105</f>
        <v>NT</v>
      </c>
      <c r="Q103" s="48" t="str">
        <f>Synthese!R105</f>
        <v>NT</v>
      </c>
      <c r="R103" s="48" t="str">
        <f>Synthese!S105</f>
        <v>NT</v>
      </c>
      <c r="S103" s="48" t="str">
        <f>Synthese!T105</f>
        <v>NT</v>
      </c>
      <c r="T103" s="48" t="str">
        <f>Synthese!U105</f>
        <v>NT</v>
      </c>
      <c r="U103" s="48" t="e">
        <f>Synthese!#REF!</f>
        <v>#REF!</v>
      </c>
      <c r="V103" s="48" t="e">
        <f>Synthese!#REF!</f>
        <v>#REF!</v>
      </c>
      <c r="W103" s="48" t="e">
        <f>Synthese!#REF!</f>
        <v>#REF!</v>
      </c>
      <c r="X103" s="48" t="e">
        <f>Synthese!#REF!</f>
        <v>#REF!</v>
      </c>
      <c r="Y103" s="48" t="e">
        <f>Synthese!#REF!</f>
        <v>#REF!</v>
      </c>
      <c r="Z103" s="48" t="str">
        <f>Synthese!V105</f>
        <v>NT</v>
      </c>
    </row>
    <row r="104" spans="1:26" ht="30" x14ac:dyDescent="0.25">
      <c r="A104" s="48" t="str">
        <f>Synthese!B106</f>
        <v>Formulaires</v>
      </c>
      <c r="C104" s="48" t="str">
        <f>Synthese!D106</f>
        <v>11.15</v>
      </c>
      <c r="D104" s="45" t="str">
        <f>Synthese!E106</f>
        <v>Pour chaque formulaire, des aides à la saisie sont-elles présentes ?</v>
      </c>
      <c r="E104" s="48" t="str">
        <f>Synthese!F106</f>
        <v>AAA</v>
      </c>
      <c r="F104" s="48" t="str">
        <f>Synthese!G106</f>
        <v>NT</v>
      </c>
      <c r="G104" s="48" t="str">
        <f>Synthese!H106</f>
        <v>NT</v>
      </c>
      <c r="H104" s="48" t="str">
        <f>Synthese!I106</f>
        <v>NT</v>
      </c>
      <c r="I104" s="48" t="str">
        <f>Synthese!J106</f>
        <v>NT</v>
      </c>
      <c r="J104" s="48" t="str">
        <f>Synthese!K106</f>
        <v>NT</v>
      </c>
      <c r="K104" s="48" t="str">
        <f>Synthese!L106</f>
        <v>NT</v>
      </c>
      <c r="L104" s="48" t="str">
        <f>Synthese!M106</f>
        <v>NT</v>
      </c>
      <c r="M104" s="48" t="str">
        <f>Synthese!N106</f>
        <v>NT</v>
      </c>
      <c r="N104" s="48" t="str">
        <f>Synthese!O106</f>
        <v>NT</v>
      </c>
      <c r="O104" s="48" t="str">
        <f>Synthese!P106</f>
        <v>NT</v>
      </c>
      <c r="P104" s="48" t="str">
        <f>Synthese!Q106</f>
        <v>NT</v>
      </c>
      <c r="Q104" s="48" t="str">
        <f>Synthese!R106</f>
        <v>NT</v>
      </c>
      <c r="R104" s="48" t="str">
        <f>Synthese!S106</f>
        <v>NT</v>
      </c>
      <c r="S104" s="48" t="str">
        <f>Synthese!T106</f>
        <v>NT</v>
      </c>
      <c r="T104" s="48" t="str">
        <f>Synthese!U106</f>
        <v>NT</v>
      </c>
      <c r="U104" s="48" t="e">
        <f>Synthese!#REF!</f>
        <v>#REF!</v>
      </c>
      <c r="V104" s="48" t="e">
        <f>Synthese!#REF!</f>
        <v>#REF!</v>
      </c>
      <c r="W104" s="48" t="e">
        <f>Synthese!#REF!</f>
        <v>#REF!</v>
      </c>
      <c r="X104" s="48" t="e">
        <f>Synthese!#REF!</f>
        <v>#REF!</v>
      </c>
      <c r="Y104" s="48" t="e">
        <f>Synthese!#REF!</f>
        <v>#REF!</v>
      </c>
      <c r="Z104" s="48" t="str">
        <f>Synthese!V106</f>
        <v>NT</v>
      </c>
    </row>
    <row r="105" spans="1:26" ht="30" x14ac:dyDescent="0.25">
      <c r="A105" s="48" t="str">
        <f>Synthese!B107</f>
        <v>Formulaires</v>
      </c>
      <c r="C105" s="48" t="str">
        <f>Synthese!D107</f>
        <v>11.16</v>
      </c>
      <c r="D105" s="45" t="str">
        <f>Synthese!E107</f>
        <v>Pour chaque formulaire, chaque aide à la saisie est-elle pertinente ?</v>
      </c>
      <c r="E105" s="48" t="str">
        <f>Synthese!F107</f>
        <v>AAA</v>
      </c>
      <c r="F105" s="48" t="str">
        <f>Synthese!G107</f>
        <v>NT</v>
      </c>
      <c r="G105" s="48" t="str">
        <f>Synthese!H107</f>
        <v>NT</v>
      </c>
      <c r="H105" s="48" t="str">
        <f>Synthese!I107</f>
        <v>NT</v>
      </c>
      <c r="I105" s="48" t="str">
        <f>Synthese!J107</f>
        <v>NT</v>
      </c>
      <c r="J105" s="48" t="str">
        <f>Synthese!K107</f>
        <v>NT</v>
      </c>
      <c r="K105" s="48" t="str">
        <f>Synthese!L107</f>
        <v>NT</v>
      </c>
      <c r="L105" s="48" t="str">
        <f>Synthese!M107</f>
        <v>NT</v>
      </c>
      <c r="M105" s="48" t="str">
        <f>Synthese!N107</f>
        <v>NT</v>
      </c>
      <c r="N105" s="48" t="str">
        <f>Synthese!O107</f>
        <v>NT</v>
      </c>
      <c r="O105" s="48" t="str">
        <f>Synthese!P107</f>
        <v>NT</v>
      </c>
      <c r="P105" s="48" t="str">
        <f>Synthese!Q107</f>
        <v>NT</v>
      </c>
      <c r="Q105" s="48" t="str">
        <f>Synthese!R107</f>
        <v>NT</v>
      </c>
      <c r="R105" s="48" t="str">
        <f>Synthese!S107</f>
        <v>NT</v>
      </c>
      <c r="S105" s="48" t="str">
        <f>Synthese!T107</f>
        <v>NT</v>
      </c>
      <c r="T105" s="48" t="str">
        <f>Synthese!U107</f>
        <v>NT</v>
      </c>
      <c r="U105" s="48" t="e">
        <f>Synthese!#REF!</f>
        <v>#REF!</v>
      </c>
      <c r="V105" s="48" t="e">
        <f>Synthese!#REF!</f>
        <v>#REF!</v>
      </c>
      <c r="W105" s="48" t="e">
        <f>Synthese!#REF!</f>
        <v>#REF!</v>
      </c>
      <c r="X105" s="48" t="e">
        <f>Synthese!#REF!</f>
        <v>#REF!</v>
      </c>
      <c r="Y105" s="48" t="e">
        <f>Synthese!#REF!</f>
        <v>#REF!</v>
      </c>
      <c r="Z105" s="48" t="str">
        <f>Synthese!V107</f>
        <v>NT</v>
      </c>
    </row>
    <row r="106" spans="1:26" ht="45" x14ac:dyDescent="0.25">
      <c r="A106" s="48" t="str">
        <f>Synthese!B108</f>
        <v>Navigation</v>
      </c>
      <c r="C106" s="48" t="str">
        <f>Synthese!D108</f>
        <v>12.1</v>
      </c>
      <c r="D106" s="45" t="str">
        <f>Synthese!E108</f>
        <v>Chaque ensemble de pages dispose-t-il de deux systèmes de navigation différents, au moins (hors cas particuliers) ?</v>
      </c>
      <c r="E106" s="48" t="str">
        <f>Synthese!F108</f>
        <v>AA</v>
      </c>
      <c r="F106" s="48" t="str">
        <f>Synthese!G108</f>
        <v>C</v>
      </c>
      <c r="G106" s="48" t="str">
        <f>Synthese!H108</f>
        <v>C</v>
      </c>
      <c r="H106" s="48" t="str">
        <f>Synthese!I108</f>
        <v>C</v>
      </c>
      <c r="I106" s="48" t="str">
        <f>Synthese!J108</f>
        <v>C</v>
      </c>
      <c r="J106" s="48" t="str">
        <f>Synthese!K108</f>
        <v>C</v>
      </c>
      <c r="K106" s="48" t="str">
        <f>Synthese!L108</f>
        <v>C</v>
      </c>
      <c r="L106" s="48" t="str">
        <f>Synthese!M108</f>
        <v>C</v>
      </c>
      <c r="M106" s="48" t="str">
        <f>Synthese!N108</f>
        <v>C</v>
      </c>
      <c r="N106" s="48" t="str">
        <f>Synthese!O108</f>
        <v>C</v>
      </c>
      <c r="O106" s="48" t="str">
        <f>Synthese!P108</f>
        <v>C</v>
      </c>
      <c r="P106" s="48" t="str">
        <f>Synthese!Q108</f>
        <v>C</v>
      </c>
      <c r="Q106" s="48" t="str">
        <f>Synthese!R108</f>
        <v>C</v>
      </c>
      <c r="R106" s="48" t="str">
        <f>Synthese!S108</f>
        <v>C</v>
      </c>
      <c r="S106" s="48" t="str">
        <f>Synthese!T108</f>
        <v>C</v>
      </c>
      <c r="T106" s="48" t="str">
        <f>Synthese!U108</f>
        <v>C</v>
      </c>
      <c r="U106" s="48" t="e">
        <f>Synthese!#REF!</f>
        <v>#REF!</v>
      </c>
      <c r="V106" s="48" t="e">
        <f>Synthese!#REF!</f>
        <v>#REF!</v>
      </c>
      <c r="W106" s="48" t="e">
        <f>Synthese!#REF!</f>
        <v>#REF!</v>
      </c>
      <c r="X106" s="48" t="e">
        <f>Synthese!#REF!</f>
        <v>#REF!</v>
      </c>
      <c r="Y106" s="48" t="e">
        <f>Synthese!#REF!</f>
        <v>#REF!</v>
      </c>
      <c r="Z106" s="48" t="str">
        <f>Synthese!V108</f>
        <v>C</v>
      </c>
    </row>
    <row r="107" spans="1:26" ht="45" x14ac:dyDescent="0.25">
      <c r="A107" s="48" t="str">
        <f>Synthese!B109</f>
        <v>Navigation</v>
      </c>
      <c r="C107" s="48" t="str">
        <f>Synthese!D109</f>
        <v>12.2</v>
      </c>
      <c r="D107" s="45" t="str">
        <f>Synthese!E109</f>
        <v>Dans chaque ensemble de pages, le menu et les barres de navigation sont-ils toujours à la même place (hors cas particuliers) ?</v>
      </c>
      <c r="E107" s="48" t="str">
        <f>Synthese!F109</f>
        <v>AA</v>
      </c>
      <c r="F107" s="48" t="str">
        <f>Synthese!G109</f>
        <v>C</v>
      </c>
      <c r="G107" s="48" t="str">
        <f>Synthese!H109</f>
        <v>C</v>
      </c>
      <c r="H107" s="48" t="str">
        <f>Synthese!I109</f>
        <v>C</v>
      </c>
      <c r="I107" s="48" t="str">
        <f>Synthese!J109</f>
        <v>C</v>
      </c>
      <c r="J107" s="48" t="str">
        <f>Synthese!K109</f>
        <v>C</v>
      </c>
      <c r="K107" s="48" t="str">
        <f>Synthese!L109</f>
        <v>C</v>
      </c>
      <c r="L107" s="48" t="str">
        <f>Synthese!M109</f>
        <v>C</v>
      </c>
      <c r="M107" s="48" t="str">
        <f>Synthese!N109</f>
        <v>C</v>
      </c>
      <c r="N107" s="48" t="str">
        <f>Synthese!O109</f>
        <v>C</v>
      </c>
      <c r="O107" s="48" t="str">
        <f>Synthese!P109</f>
        <v>C</v>
      </c>
      <c r="P107" s="48" t="str">
        <f>Synthese!Q109</f>
        <v>C</v>
      </c>
      <c r="Q107" s="48" t="str">
        <f>Synthese!R109</f>
        <v>C</v>
      </c>
      <c r="R107" s="48" t="str">
        <f>Synthese!S109</f>
        <v>C</v>
      </c>
      <c r="S107" s="48" t="str">
        <f>Synthese!T109</f>
        <v>C</v>
      </c>
      <c r="T107" s="48" t="str">
        <f>Synthese!U109</f>
        <v>C</v>
      </c>
      <c r="U107" s="48" t="e">
        <f>Synthese!#REF!</f>
        <v>#REF!</v>
      </c>
      <c r="V107" s="48" t="e">
        <f>Synthese!#REF!</f>
        <v>#REF!</v>
      </c>
      <c r="W107" s="48" t="e">
        <f>Synthese!#REF!</f>
        <v>#REF!</v>
      </c>
      <c r="X107" s="48" t="e">
        <f>Synthese!#REF!</f>
        <v>#REF!</v>
      </c>
      <c r="Y107" s="48" t="e">
        <f>Synthese!#REF!</f>
        <v>#REF!</v>
      </c>
      <c r="Z107" s="48" t="str">
        <f>Synthese!V109</f>
        <v>C</v>
      </c>
    </row>
    <row r="108" spans="1:26" x14ac:dyDescent="0.25">
      <c r="A108" s="48" t="str">
        <f>Synthese!B110</f>
        <v>Navigation</v>
      </c>
      <c r="C108" s="48" t="str">
        <f>Synthese!D110</f>
        <v>12.3</v>
      </c>
      <c r="D108" s="45" t="str">
        <f>Synthese!E110</f>
        <v>La page « plan du site » est-elle pertinente ?</v>
      </c>
      <c r="E108" s="48" t="str">
        <f>Synthese!F110</f>
        <v>AA</v>
      </c>
      <c r="F108" s="48" t="str">
        <f>Synthese!G110</f>
        <v>C</v>
      </c>
      <c r="G108" s="48" t="str">
        <f>Synthese!H110</f>
        <v>C</v>
      </c>
      <c r="H108" s="48" t="str">
        <f>Synthese!I110</f>
        <v>C</v>
      </c>
      <c r="I108" s="48" t="str">
        <f>Synthese!J110</f>
        <v>C</v>
      </c>
      <c r="J108" s="48" t="str">
        <f>Synthese!K110</f>
        <v>C</v>
      </c>
      <c r="K108" s="48" t="str">
        <f>Synthese!L110</f>
        <v>C</v>
      </c>
      <c r="L108" s="48" t="str">
        <f>Synthese!M110</f>
        <v>C</v>
      </c>
      <c r="M108" s="48" t="str">
        <f>Synthese!N110</f>
        <v>C</v>
      </c>
      <c r="N108" s="48" t="str">
        <f>Synthese!O110</f>
        <v>C</v>
      </c>
      <c r="O108" s="48" t="str">
        <f>Synthese!P110</f>
        <v>C</v>
      </c>
      <c r="P108" s="48" t="str">
        <f>Synthese!Q110</f>
        <v>C</v>
      </c>
      <c r="Q108" s="48" t="str">
        <f>Synthese!R110</f>
        <v>C</v>
      </c>
      <c r="R108" s="48" t="str">
        <f>Synthese!S110</f>
        <v>C</v>
      </c>
      <c r="S108" s="48" t="str">
        <f>Synthese!T110</f>
        <v>C</v>
      </c>
      <c r="T108" s="48" t="str">
        <f>Synthese!U110</f>
        <v>C</v>
      </c>
      <c r="U108" s="48" t="e">
        <f>Synthese!#REF!</f>
        <v>#REF!</v>
      </c>
      <c r="V108" s="48" t="e">
        <f>Synthese!#REF!</f>
        <v>#REF!</v>
      </c>
      <c r="W108" s="48" t="e">
        <f>Synthese!#REF!</f>
        <v>#REF!</v>
      </c>
      <c r="X108" s="48" t="e">
        <f>Synthese!#REF!</f>
        <v>#REF!</v>
      </c>
      <c r="Y108" s="48" t="e">
        <f>Synthese!#REF!</f>
        <v>#REF!</v>
      </c>
      <c r="Z108" s="48" t="str">
        <f>Synthese!V110</f>
        <v>C</v>
      </c>
    </row>
    <row r="109" spans="1:26" ht="45" x14ac:dyDescent="0.25">
      <c r="A109" s="48" t="str">
        <f>Synthese!B111</f>
        <v>Navigation</v>
      </c>
      <c r="C109" s="48" t="str">
        <f>Synthese!D111</f>
        <v>12.4</v>
      </c>
      <c r="D109" s="45" t="str">
        <f>Synthese!E111</f>
        <v>Dans chaque ensemble de pages, la page « plan du site » est-elle atteignable de manière identique ?</v>
      </c>
      <c r="E109" s="48" t="str">
        <f>Synthese!F111</f>
        <v>AA</v>
      </c>
      <c r="F109" s="48" t="str">
        <f>Synthese!G111</f>
        <v>C</v>
      </c>
      <c r="G109" s="48" t="str">
        <f>Synthese!H111</f>
        <v>C</v>
      </c>
      <c r="H109" s="48" t="str">
        <f>Synthese!I111</f>
        <v>C</v>
      </c>
      <c r="I109" s="48" t="str">
        <f>Synthese!J111</f>
        <v>C</v>
      </c>
      <c r="J109" s="48" t="str">
        <f>Synthese!K111</f>
        <v>C</v>
      </c>
      <c r="K109" s="48" t="str">
        <f>Synthese!L111</f>
        <v>C</v>
      </c>
      <c r="L109" s="48" t="str">
        <f>Synthese!M111</f>
        <v>C</v>
      </c>
      <c r="M109" s="48" t="str">
        <f>Synthese!N111</f>
        <v>C</v>
      </c>
      <c r="N109" s="48" t="str">
        <f>Synthese!O111</f>
        <v>C</v>
      </c>
      <c r="O109" s="48" t="str">
        <f>Synthese!P111</f>
        <v>C</v>
      </c>
      <c r="P109" s="48" t="str">
        <f>Synthese!Q111</f>
        <v>C</v>
      </c>
      <c r="Q109" s="48" t="str">
        <f>Synthese!R111</f>
        <v>C</v>
      </c>
      <c r="R109" s="48" t="str">
        <f>Synthese!S111</f>
        <v>C</v>
      </c>
      <c r="S109" s="48" t="str">
        <f>Synthese!T111</f>
        <v>C</v>
      </c>
      <c r="T109" s="48" t="str">
        <f>Synthese!U111</f>
        <v>C</v>
      </c>
      <c r="U109" s="48" t="e">
        <f>Synthese!#REF!</f>
        <v>#REF!</v>
      </c>
      <c r="V109" s="48" t="e">
        <f>Synthese!#REF!</f>
        <v>#REF!</v>
      </c>
      <c r="W109" s="48" t="e">
        <f>Synthese!#REF!</f>
        <v>#REF!</v>
      </c>
      <c r="X109" s="48" t="e">
        <f>Synthese!#REF!</f>
        <v>#REF!</v>
      </c>
      <c r="Y109" s="48" t="e">
        <f>Synthese!#REF!</f>
        <v>#REF!</v>
      </c>
      <c r="Z109" s="48" t="str">
        <f>Synthese!V111</f>
        <v>C</v>
      </c>
    </row>
    <row r="110" spans="1:26" ht="45" x14ac:dyDescent="0.25">
      <c r="A110" s="48" t="str">
        <f>Synthese!B112</f>
        <v>Navigation</v>
      </c>
      <c r="C110" s="48" t="str">
        <f>Synthese!D112</f>
        <v>12.5</v>
      </c>
      <c r="D110" s="45" t="str">
        <f>Synthese!E112</f>
        <v>Dans chaque ensemble de pages, le moteur de recherche est-il atteignable de manière identique ?</v>
      </c>
      <c r="E110" s="48" t="str">
        <f>Synthese!F112</f>
        <v>AA</v>
      </c>
      <c r="F110" s="48" t="str">
        <f>Synthese!G112</f>
        <v>C</v>
      </c>
      <c r="G110" s="48" t="str">
        <f>Synthese!H112</f>
        <v>C</v>
      </c>
      <c r="H110" s="48" t="str">
        <f>Synthese!I112</f>
        <v>C</v>
      </c>
      <c r="I110" s="48" t="str">
        <f>Synthese!J112</f>
        <v>C</v>
      </c>
      <c r="J110" s="48" t="str">
        <f>Synthese!K112</f>
        <v>C</v>
      </c>
      <c r="K110" s="48" t="str">
        <f>Synthese!L112</f>
        <v>C</v>
      </c>
      <c r="L110" s="48" t="str">
        <f>Synthese!M112</f>
        <v>C</v>
      </c>
      <c r="M110" s="48" t="str">
        <f>Synthese!N112</f>
        <v>C</v>
      </c>
      <c r="N110" s="48" t="str">
        <f>Synthese!O112</f>
        <v>C</v>
      </c>
      <c r="O110" s="48" t="str">
        <f>Synthese!P112</f>
        <v>C</v>
      </c>
      <c r="P110" s="48" t="str">
        <f>Synthese!Q112</f>
        <v>C</v>
      </c>
      <c r="Q110" s="48" t="str">
        <f>Synthese!R112</f>
        <v>C</v>
      </c>
      <c r="R110" s="48" t="str">
        <f>Synthese!S112</f>
        <v>C</v>
      </c>
      <c r="S110" s="48" t="str">
        <f>Synthese!T112</f>
        <v>C</v>
      </c>
      <c r="T110" s="48" t="str">
        <f>Synthese!U112</f>
        <v>C</v>
      </c>
      <c r="U110" s="48" t="e">
        <f>Synthese!#REF!</f>
        <v>#REF!</v>
      </c>
      <c r="V110" s="48" t="e">
        <f>Synthese!#REF!</f>
        <v>#REF!</v>
      </c>
      <c r="W110" s="48" t="e">
        <f>Synthese!#REF!</f>
        <v>#REF!</v>
      </c>
      <c r="X110" s="48" t="e">
        <f>Synthese!#REF!</f>
        <v>#REF!</v>
      </c>
      <c r="Y110" s="48" t="e">
        <f>Synthese!#REF!</f>
        <v>#REF!</v>
      </c>
      <c r="Z110" s="48" t="str">
        <f>Synthese!V112</f>
        <v>C</v>
      </c>
    </row>
    <row r="111" spans="1:26" ht="90" x14ac:dyDescent="0.25">
      <c r="A111" s="48" t="str">
        <f>Synthese!B113</f>
        <v>Navigation</v>
      </c>
      <c r="C111" s="48" t="str">
        <f>Synthese!D113</f>
        <v>12.6</v>
      </c>
      <c r="D111" s="45" t="str">
        <f>Synthese!E113</f>
        <v>Les zones de regroupement de contenus présentes dans plusieurs pages web (zones d'en-tête, de navigation principale, de contenu principal, de pied de page et de moteur de recherche) peuvent-elles être atteintes ou évitées ?</v>
      </c>
      <c r="E111" s="48" t="str">
        <f>Synthese!F113</f>
        <v>A</v>
      </c>
      <c r="F111" s="48" t="str">
        <f>Synthese!G113</f>
        <v>C</v>
      </c>
      <c r="G111" s="48" t="str">
        <f>Synthese!H113</f>
        <v>C</v>
      </c>
      <c r="H111" s="48" t="str">
        <f>Synthese!I113</f>
        <v>C</v>
      </c>
      <c r="I111" s="48" t="str">
        <f>Synthese!J113</f>
        <v>C</v>
      </c>
      <c r="J111" s="48" t="str">
        <f>Synthese!K113</f>
        <v>C</v>
      </c>
      <c r="K111" s="48" t="str">
        <f>Synthese!L113</f>
        <v>C</v>
      </c>
      <c r="L111" s="48" t="str">
        <f>Synthese!M113</f>
        <v>C</v>
      </c>
      <c r="M111" s="48" t="str">
        <f>Synthese!N113</f>
        <v>C</v>
      </c>
      <c r="N111" s="48" t="str">
        <f>Synthese!O113</f>
        <v>C</v>
      </c>
      <c r="O111" s="48" t="str">
        <f>Synthese!P113</f>
        <v>C</v>
      </c>
      <c r="P111" s="48" t="str">
        <f>Synthese!Q113</f>
        <v>C</v>
      </c>
      <c r="Q111" s="48" t="str">
        <f>Synthese!R113</f>
        <v>C</v>
      </c>
      <c r="R111" s="48" t="str">
        <f>Synthese!S113</f>
        <v>C</v>
      </c>
      <c r="S111" s="48" t="str">
        <f>Synthese!T113</f>
        <v>C</v>
      </c>
      <c r="T111" s="48" t="str">
        <f>Synthese!U113</f>
        <v>C</v>
      </c>
      <c r="U111" s="48" t="e">
        <f>Synthese!#REF!</f>
        <v>#REF!</v>
      </c>
      <c r="V111" s="48" t="e">
        <f>Synthese!#REF!</f>
        <v>#REF!</v>
      </c>
      <c r="W111" s="48" t="e">
        <f>Synthese!#REF!</f>
        <v>#REF!</v>
      </c>
      <c r="X111" s="48" t="e">
        <f>Synthese!#REF!</f>
        <v>#REF!</v>
      </c>
      <c r="Y111" s="48" t="e">
        <f>Synthese!#REF!</f>
        <v>#REF!</v>
      </c>
      <c r="Z111" s="48" t="str">
        <f>Synthese!V113</f>
        <v>C</v>
      </c>
    </row>
    <row r="112" spans="1:26" ht="60" x14ac:dyDescent="0.25">
      <c r="A112" s="48" t="str">
        <f>Synthese!B114</f>
        <v>Navigation</v>
      </c>
      <c r="C112" s="48" t="str">
        <f>Synthese!D114</f>
        <v>12.7</v>
      </c>
      <c r="D112" s="45" t="str">
        <f>Synthese!E114</f>
        <v>Dans chaque page web, un lien d'évitement ou d'accès rapide à la zone de contenu principal est-il présent (hors cas particuliers) ?</v>
      </c>
      <c r="E112" s="48" t="str">
        <f>Synthese!F114</f>
        <v>A</v>
      </c>
      <c r="F112" s="48" t="str">
        <f>Synthese!G114</f>
        <v>C</v>
      </c>
      <c r="G112" s="48" t="str">
        <f>Synthese!H114</f>
        <v>C</v>
      </c>
      <c r="H112" s="48" t="str">
        <f>Synthese!I114</f>
        <v>C</v>
      </c>
      <c r="I112" s="48" t="str">
        <f>Synthese!J114</f>
        <v>C</v>
      </c>
      <c r="J112" s="48" t="str">
        <f>Synthese!K114</f>
        <v>C</v>
      </c>
      <c r="K112" s="48" t="str">
        <f>Synthese!L114</f>
        <v>C</v>
      </c>
      <c r="L112" s="48" t="str">
        <f>Synthese!M114</f>
        <v>C</v>
      </c>
      <c r="M112" s="48" t="str">
        <f>Synthese!N114</f>
        <v>C</v>
      </c>
      <c r="N112" s="48" t="str">
        <f>Synthese!O114</f>
        <v>C</v>
      </c>
      <c r="O112" s="48" t="str">
        <f>Synthese!P114</f>
        <v>C</v>
      </c>
      <c r="P112" s="48" t="str">
        <f>Synthese!Q114</f>
        <v>C</v>
      </c>
      <c r="Q112" s="48" t="str">
        <f>Synthese!R114</f>
        <v>C</v>
      </c>
      <c r="R112" s="48" t="str">
        <f>Synthese!S114</f>
        <v>C</v>
      </c>
      <c r="S112" s="48" t="str">
        <f>Synthese!T114</f>
        <v>C</v>
      </c>
      <c r="T112" s="48" t="str">
        <f>Synthese!U114</f>
        <v>C</v>
      </c>
      <c r="U112" s="48" t="e">
        <f>Synthese!#REF!</f>
        <v>#REF!</v>
      </c>
      <c r="V112" s="48" t="e">
        <f>Synthese!#REF!</f>
        <v>#REF!</v>
      </c>
      <c r="W112" s="48" t="e">
        <f>Synthese!#REF!</f>
        <v>#REF!</v>
      </c>
      <c r="X112" s="48" t="e">
        <f>Synthese!#REF!</f>
        <v>#REF!</v>
      </c>
      <c r="Y112" s="48" t="e">
        <f>Synthese!#REF!</f>
        <v>#REF!</v>
      </c>
      <c r="Z112" s="48" t="str">
        <f>Synthese!V114</f>
        <v>C</v>
      </c>
    </row>
    <row r="113" spans="1:26" ht="30" x14ac:dyDescent="0.25">
      <c r="A113" s="48" t="str">
        <f>Synthese!B115</f>
        <v>Navigation</v>
      </c>
      <c r="C113" s="48" t="str">
        <f>Synthese!D115</f>
        <v>12.8</v>
      </c>
      <c r="D113" s="45" t="str">
        <f>Synthese!E115</f>
        <v>Dans chaque page web, l'ordre de tabulation est-il cohérent ?</v>
      </c>
      <c r="E113" s="48" t="str">
        <f>Synthese!F115</f>
        <v>A</v>
      </c>
      <c r="F113" s="48" t="str">
        <f>Synthese!G115</f>
        <v>C</v>
      </c>
      <c r="G113" s="48" t="str">
        <f>Synthese!H115</f>
        <v>C</v>
      </c>
      <c r="H113" s="48" t="str">
        <f>Synthese!I115</f>
        <v>C</v>
      </c>
      <c r="I113" s="48" t="str">
        <f>Synthese!J115</f>
        <v>C</v>
      </c>
      <c r="J113" s="48" t="str">
        <f>Synthese!K115</f>
        <v>C</v>
      </c>
      <c r="K113" s="48" t="str">
        <f>Synthese!L115</f>
        <v>C</v>
      </c>
      <c r="L113" s="48" t="str">
        <f>Synthese!M115</f>
        <v>C</v>
      </c>
      <c r="M113" s="48" t="str">
        <f>Synthese!N115</f>
        <v>C</v>
      </c>
      <c r="N113" s="48" t="str">
        <f>Synthese!O115</f>
        <v>C</v>
      </c>
      <c r="O113" s="48" t="str">
        <f>Synthese!P115</f>
        <v>C</v>
      </c>
      <c r="P113" s="48" t="str">
        <f>Synthese!Q115</f>
        <v>C</v>
      </c>
      <c r="Q113" s="48" t="str">
        <f>Synthese!R115</f>
        <v>C</v>
      </c>
      <c r="R113" s="48" t="str">
        <f>Synthese!S115</f>
        <v>C</v>
      </c>
      <c r="S113" s="48" t="str">
        <f>Synthese!T115</f>
        <v>C</v>
      </c>
      <c r="T113" s="48" t="str">
        <f>Synthese!U115</f>
        <v>C</v>
      </c>
      <c r="U113" s="48" t="e">
        <f>Synthese!#REF!</f>
        <v>#REF!</v>
      </c>
      <c r="V113" s="48" t="e">
        <f>Synthese!#REF!</f>
        <v>#REF!</v>
      </c>
      <c r="W113" s="48" t="e">
        <f>Synthese!#REF!</f>
        <v>#REF!</v>
      </c>
      <c r="X113" s="48" t="e">
        <f>Synthese!#REF!</f>
        <v>#REF!</v>
      </c>
      <c r="Y113" s="48" t="e">
        <f>Synthese!#REF!</f>
        <v>#REF!</v>
      </c>
      <c r="Z113" s="48" t="str">
        <f>Synthese!V115</f>
        <v>C</v>
      </c>
    </row>
    <row r="114" spans="1:26" ht="45" x14ac:dyDescent="0.25">
      <c r="A114" s="48" t="str">
        <f>Synthese!B116</f>
        <v>Navigation</v>
      </c>
      <c r="C114" s="48" t="str">
        <f>Synthese!D116</f>
        <v>12.9</v>
      </c>
      <c r="D114" s="45" t="str">
        <f>Synthese!E116</f>
        <v>Dans chaque page web, la navigation ne doit pas contenir de piège au clavier. Cette règle est-elle respectée ?</v>
      </c>
      <c r="E114" s="48" t="str">
        <f>Synthese!F116</f>
        <v>A</v>
      </c>
      <c r="F114" s="48" t="str">
        <f>Synthese!G116</f>
        <v>C</v>
      </c>
      <c r="G114" s="48" t="str">
        <f>Synthese!H116</f>
        <v>C</v>
      </c>
      <c r="H114" s="48" t="str">
        <f>Synthese!I116</f>
        <v>C</v>
      </c>
      <c r="I114" s="48" t="str">
        <f>Synthese!J116</f>
        <v>C</v>
      </c>
      <c r="J114" s="48" t="str">
        <f>Synthese!K116</f>
        <v>C</v>
      </c>
      <c r="K114" s="48" t="str">
        <f>Synthese!L116</f>
        <v>C</v>
      </c>
      <c r="L114" s="48" t="str">
        <f>Synthese!M116</f>
        <v>C</v>
      </c>
      <c r="M114" s="48" t="str">
        <f>Synthese!N116</f>
        <v>C</v>
      </c>
      <c r="N114" s="48" t="str">
        <f>Synthese!O116</f>
        <v>C</v>
      </c>
      <c r="O114" s="48" t="str">
        <f>Synthese!P116</f>
        <v>C</v>
      </c>
      <c r="P114" s="48" t="str">
        <f>Synthese!Q116</f>
        <v>C</v>
      </c>
      <c r="Q114" s="48" t="str">
        <f>Synthese!R116</f>
        <v>C</v>
      </c>
      <c r="R114" s="48" t="str">
        <f>Synthese!S116</f>
        <v>C</v>
      </c>
      <c r="S114" s="48" t="str">
        <f>Synthese!T116</f>
        <v>C</v>
      </c>
      <c r="T114" s="48" t="str">
        <f>Synthese!U116</f>
        <v>C</v>
      </c>
      <c r="U114" s="48" t="e">
        <f>Synthese!#REF!</f>
        <v>#REF!</v>
      </c>
      <c r="V114" s="48" t="e">
        <f>Synthese!#REF!</f>
        <v>#REF!</v>
      </c>
      <c r="W114" s="48" t="e">
        <f>Synthese!#REF!</f>
        <v>#REF!</v>
      </c>
      <c r="X114" s="48" t="e">
        <f>Synthese!#REF!</f>
        <v>#REF!</v>
      </c>
      <c r="Y114" s="48" t="e">
        <f>Synthese!#REF!</f>
        <v>#REF!</v>
      </c>
      <c r="Z114" s="48" t="str">
        <f>Synthese!V116</f>
        <v>C</v>
      </c>
    </row>
    <row r="115" spans="1:26" ht="75" x14ac:dyDescent="0.25">
      <c r="A115" s="48" t="str">
        <f>Synthese!B117</f>
        <v>Navigation</v>
      </c>
      <c r="C115" s="48" t="str">
        <f>Synthese!D117</f>
        <v>12.10</v>
      </c>
      <c r="D115" s="45" t="str">
        <f>Synthese!E117</f>
        <v>Dans chaque page web, les raccourcis clavier n'utilisant qu'une seule touche (lettre minuscule ou majuscule, ponctuation, chiffre ou symbole) sont-ils contrôlables par l’utilisateur ?</v>
      </c>
      <c r="E115" s="48" t="str">
        <f>Synthese!F117</f>
        <v>A</v>
      </c>
      <c r="F115" s="48" t="str">
        <f>Synthese!G117</f>
        <v>NA</v>
      </c>
      <c r="G115" s="48" t="str">
        <f>Synthese!H117</f>
        <v>NA</v>
      </c>
      <c r="H115" s="48" t="str">
        <f>Synthese!I117</f>
        <v>NA</v>
      </c>
      <c r="I115" s="48" t="str">
        <f>Synthese!J117</f>
        <v>NA</v>
      </c>
      <c r="J115" s="48" t="str">
        <f>Synthese!K117</f>
        <v>NA</v>
      </c>
      <c r="K115" s="48" t="str">
        <f>Synthese!L117</f>
        <v>NA</v>
      </c>
      <c r="L115" s="48" t="str">
        <f>Synthese!M117</f>
        <v>NA</v>
      </c>
      <c r="M115" s="48" t="str">
        <f>Synthese!N117</f>
        <v>NA</v>
      </c>
      <c r="N115" s="48" t="str">
        <f>Synthese!O117</f>
        <v>NA</v>
      </c>
      <c r="O115" s="48" t="str">
        <f>Synthese!P117</f>
        <v>NA</v>
      </c>
      <c r="P115" s="48" t="str">
        <f>Synthese!Q117</f>
        <v>NA</v>
      </c>
      <c r="Q115" s="48" t="str">
        <f>Synthese!R117</f>
        <v>NA</v>
      </c>
      <c r="R115" s="48" t="str">
        <f>Synthese!S117</f>
        <v>NA</v>
      </c>
      <c r="S115" s="48" t="str">
        <f>Synthese!T117</f>
        <v>NA</v>
      </c>
      <c r="T115" s="48" t="str">
        <f>Synthese!U117</f>
        <v>NA</v>
      </c>
      <c r="U115" s="48" t="e">
        <f>Synthese!#REF!</f>
        <v>#REF!</v>
      </c>
      <c r="V115" s="48" t="e">
        <f>Synthese!#REF!</f>
        <v>#REF!</v>
      </c>
      <c r="W115" s="48" t="e">
        <f>Synthese!#REF!</f>
        <v>#REF!</v>
      </c>
      <c r="X115" s="48" t="e">
        <f>Synthese!#REF!</f>
        <v>#REF!</v>
      </c>
      <c r="Y115" s="48" t="e">
        <f>Synthese!#REF!</f>
        <v>#REF!</v>
      </c>
      <c r="Z115" s="48" t="str">
        <f>Synthese!V117</f>
        <v>NA</v>
      </c>
    </row>
    <row r="116" spans="1:26" ht="75" x14ac:dyDescent="0.25">
      <c r="A116" s="48" t="str">
        <f>Synthese!B118</f>
        <v>Navigation</v>
      </c>
      <c r="C116" s="48" t="str">
        <f>Synthese!D118</f>
        <v>12.11</v>
      </c>
      <c r="D116" s="45" t="str">
        <f>Synthese!E118</f>
        <v>Dans chaque page web, les contenus additionnels apparaissant au survol, à la prise de focus ou à l'activation d'un composant d'interface sont-ils, si nécessaire, atteignables au clavier ?</v>
      </c>
      <c r="E116" s="48" t="str">
        <f>Synthese!F118</f>
        <v>A</v>
      </c>
      <c r="F116" s="48" t="str">
        <f>Synthese!G118</f>
        <v>C</v>
      </c>
      <c r="G116" s="48" t="str">
        <f>Synthese!H118</f>
        <v>C</v>
      </c>
      <c r="H116" s="48" t="str">
        <f>Synthese!I118</f>
        <v>C</v>
      </c>
      <c r="I116" s="48" t="str">
        <f>Synthese!J118</f>
        <v>NA</v>
      </c>
      <c r="J116" s="48" t="str">
        <f>Synthese!K118</f>
        <v>NA</v>
      </c>
      <c r="K116" s="48" t="str">
        <f>Synthese!L118</f>
        <v>C</v>
      </c>
      <c r="L116" s="48" t="str">
        <f>Synthese!M118</f>
        <v>NA</v>
      </c>
      <c r="M116" s="48" t="str">
        <f>Synthese!N118</f>
        <v>NA</v>
      </c>
      <c r="N116" s="48" t="str">
        <f>Synthese!O118</f>
        <v>NA</v>
      </c>
      <c r="O116" s="48" t="str">
        <f>Synthese!P118</f>
        <v>NA</v>
      </c>
      <c r="P116" s="48" t="str">
        <f>Synthese!Q118</f>
        <v>C</v>
      </c>
      <c r="Q116" s="48" t="str">
        <f>Synthese!R118</f>
        <v>C</v>
      </c>
      <c r="R116" s="48" t="str">
        <f>Synthese!S118</f>
        <v>NA</v>
      </c>
      <c r="S116" s="48" t="str">
        <f>Synthese!T118</f>
        <v>NA</v>
      </c>
      <c r="T116" s="48" t="str">
        <f>Synthese!U118</f>
        <v>NA</v>
      </c>
      <c r="U116" s="48" t="e">
        <f>Synthese!#REF!</f>
        <v>#REF!</v>
      </c>
      <c r="V116" s="48" t="e">
        <f>Synthese!#REF!</f>
        <v>#REF!</v>
      </c>
      <c r="W116" s="48" t="e">
        <f>Synthese!#REF!</f>
        <v>#REF!</v>
      </c>
      <c r="X116" s="48" t="e">
        <f>Synthese!#REF!</f>
        <v>#REF!</v>
      </c>
      <c r="Y116" s="48" t="e">
        <f>Synthese!#REF!</f>
        <v>#REF!</v>
      </c>
      <c r="Z116" s="48" t="str">
        <f>Synthese!V118</f>
        <v>C</v>
      </c>
    </row>
    <row r="117" spans="1:26" ht="30" x14ac:dyDescent="0.25">
      <c r="A117" s="48" t="str">
        <f>Synthese!B119</f>
        <v>Navigation</v>
      </c>
      <c r="C117" s="48" t="str">
        <f>Synthese!D119</f>
        <v>12.12</v>
      </c>
      <c r="D117" s="45" t="str">
        <f>Synthese!E119</f>
        <v>Dans chaque page web, un fil d'Ariane est-il présent (hors cas particuliers) ?</v>
      </c>
      <c r="E117" s="48" t="str">
        <f>Synthese!F119</f>
        <v>AAA</v>
      </c>
      <c r="F117" s="48" t="str">
        <f>Synthese!G119</f>
        <v>NT</v>
      </c>
      <c r="G117" s="48" t="str">
        <f>Synthese!H119</f>
        <v>NT</v>
      </c>
      <c r="H117" s="48" t="str">
        <f>Synthese!I119</f>
        <v>NT</v>
      </c>
      <c r="I117" s="48" t="str">
        <f>Synthese!J119</f>
        <v>NT</v>
      </c>
      <c r="J117" s="48" t="str">
        <f>Synthese!K119</f>
        <v>NT</v>
      </c>
      <c r="K117" s="48" t="str">
        <f>Synthese!L119</f>
        <v>NT</v>
      </c>
      <c r="L117" s="48" t="str">
        <f>Synthese!M119</f>
        <v>NT</v>
      </c>
      <c r="M117" s="48" t="str">
        <f>Synthese!N119</f>
        <v>NT</v>
      </c>
      <c r="N117" s="48" t="str">
        <f>Synthese!O119</f>
        <v>NT</v>
      </c>
      <c r="O117" s="48" t="str">
        <f>Synthese!P119</f>
        <v>NT</v>
      </c>
      <c r="P117" s="48" t="str">
        <f>Synthese!Q119</f>
        <v>NT</v>
      </c>
      <c r="Q117" s="48" t="str">
        <f>Synthese!R119</f>
        <v>NT</v>
      </c>
      <c r="R117" s="48" t="str">
        <f>Synthese!S119</f>
        <v>NT</v>
      </c>
      <c r="S117" s="48" t="str">
        <f>Synthese!T119</f>
        <v>NT</v>
      </c>
      <c r="T117" s="48" t="str">
        <f>Synthese!U119</f>
        <v>NT</v>
      </c>
      <c r="U117" s="48" t="e">
        <f>Synthese!#REF!</f>
        <v>#REF!</v>
      </c>
      <c r="V117" s="48" t="e">
        <f>Synthese!#REF!</f>
        <v>#REF!</v>
      </c>
      <c r="W117" s="48" t="e">
        <f>Synthese!#REF!</f>
        <v>#REF!</v>
      </c>
      <c r="X117" s="48" t="e">
        <f>Synthese!#REF!</f>
        <v>#REF!</v>
      </c>
      <c r="Y117" s="48" t="e">
        <f>Synthese!#REF!</f>
        <v>#REF!</v>
      </c>
      <c r="Z117" s="48" t="str">
        <f>Synthese!V119</f>
        <v>NT</v>
      </c>
    </row>
    <row r="118" spans="1:26" ht="30" x14ac:dyDescent="0.25">
      <c r="A118" s="48" t="str">
        <f>Synthese!B120</f>
        <v>Navigation</v>
      </c>
      <c r="C118" s="48" t="str">
        <f>Synthese!D120</f>
        <v>12.13</v>
      </c>
      <c r="D118" s="45" t="str">
        <f>Synthese!E120</f>
        <v>Dans chaque page Web, le fil d'Ariane est-il pertinent ?</v>
      </c>
      <c r="E118" s="48" t="str">
        <f>Synthese!F120</f>
        <v>AAA</v>
      </c>
      <c r="F118" s="48" t="str">
        <f>Synthese!G120</f>
        <v>NT</v>
      </c>
      <c r="G118" s="48" t="str">
        <f>Synthese!H120</f>
        <v>NT</v>
      </c>
      <c r="H118" s="48" t="str">
        <f>Synthese!I120</f>
        <v>NT</v>
      </c>
      <c r="I118" s="48" t="str">
        <f>Synthese!J120</f>
        <v>NT</v>
      </c>
      <c r="J118" s="48" t="str">
        <f>Synthese!K120</f>
        <v>NT</v>
      </c>
      <c r="K118" s="48" t="str">
        <f>Synthese!L120</f>
        <v>NT</v>
      </c>
      <c r="L118" s="48" t="str">
        <f>Synthese!M120</f>
        <v>NT</v>
      </c>
      <c r="M118" s="48" t="str">
        <f>Synthese!N120</f>
        <v>NT</v>
      </c>
      <c r="N118" s="48" t="str">
        <f>Synthese!O120</f>
        <v>NT</v>
      </c>
      <c r="O118" s="48" t="str">
        <f>Synthese!P120</f>
        <v>NT</v>
      </c>
      <c r="P118" s="48" t="str">
        <f>Synthese!Q120</f>
        <v>NT</v>
      </c>
      <c r="Q118" s="48" t="str">
        <f>Synthese!R120</f>
        <v>NT</v>
      </c>
      <c r="R118" s="48" t="str">
        <f>Synthese!S120</f>
        <v>NT</v>
      </c>
      <c r="S118" s="48" t="str">
        <f>Synthese!T120</f>
        <v>NT</v>
      </c>
      <c r="T118" s="48" t="str">
        <f>Synthese!U120</f>
        <v>NT</v>
      </c>
      <c r="U118" s="48" t="e">
        <f>Synthese!#REF!</f>
        <v>#REF!</v>
      </c>
      <c r="V118" s="48" t="e">
        <f>Synthese!#REF!</f>
        <v>#REF!</v>
      </c>
      <c r="W118" s="48" t="e">
        <f>Synthese!#REF!</f>
        <v>#REF!</v>
      </c>
      <c r="X118" s="48" t="e">
        <f>Synthese!#REF!</f>
        <v>#REF!</v>
      </c>
      <c r="Y118" s="48" t="e">
        <f>Synthese!#REF!</f>
        <v>#REF!</v>
      </c>
      <c r="Z118" s="48" t="str">
        <f>Synthese!V120</f>
        <v>NT</v>
      </c>
    </row>
    <row r="119" spans="1:26" ht="45" x14ac:dyDescent="0.25">
      <c r="A119" s="48" t="str">
        <f>Synthese!B121</f>
        <v>Navigation</v>
      </c>
      <c r="C119" s="48" t="str">
        <f>Synthese!D121</f>
        <v>12.14</v>
      </c>
      <c r="D119" s="45" t="str">
        <f>Synthese!E121</f>
        <v>Dans chaque page Web, la page en cours de consultation est-elle indiquée dans le menu de navigation ?</v>
      </c>
      <c r="E119" s="48" t="str">
        <f>Synthese!F121</f>
        <v>AAA</v>
      </c>
      <c r="F119" s="48" t="str">
        <f>Synthese!G121</f>
        <v>NT</v>
      </c>
      <c r="G119" s="48" t="str">
        <f>Synthese!H121</f>
        <v>NT</v>
      </c>
      <c r="H119" s="48" t="str">
        <f>Synthese!I121</f>
        <v>NT</v>
      </c>
      <c r="I119" s="48" t="str">
        <f>Synthese!J121</f>
        <v>NT</v>
      </c>
      <c r="J119" s="48" t="str">
        <f>Synthese!K121</f>
        <v>NT</v>
      </c>
      <c r="K119" s="48" t="str">
        <f>Synthese!L121</f>
        <v>NT</v>
      </c>
      <c r="L119" s="48" t="str">
        <f>Synthese!M121</f>
        <v>NT</v>
      </c>
      <c r="M119" s="48" t="str">
        <f>Synthese!N121</f>
        <v>NT</v>
      </c>
      <c r="N119" s="48" t="str">
        <f>Synthese!O121</f>
        <v>NT</v>
      </c>
      <c r="O119" s="48" t="str">
        <f>Synthese!P121</f>
        <v>NT</v>
      </c>
      <c r="P119" s="48" t="str">
        <f>Synthese!Q121</f>
        <v>NT</v>
      </c>
      <c r="Q119" s="48" t="str">
        <f>Synthese!R121</f>
        <v>NT</v>
      </c>
      <c r="R119" s="48" t="str">
        <f>Synthese!S121</f>
        <v>NT</v>
      </c>
      <c r="S119" s="48" t="str">
        <f>Synthese!T121</f>
        <v>NT</v>
      </c>
      <c r="T119" s="48" t="str">
        <f>Synthese!U121</f>
        <v>NT</v>
      </c>
      <c r="U119" s="48" t="e">
        <f>Synthese!#REF!</f>
        <v>#REF!</v>
      </c>
      <c r="V119" s="48" t="e">
        <f>Synthese!#REF!</f>
        <v>#REF!</v>
      </c>
      <c r="W119" s="48" t="e">
        <f>Synthese!#REF!</f>
        <v>#REF!</v>
      </c>
      <c r="X119" s="48" t="e">
        <f>Synthese!#REF!</f>
        <v>#REF!</v>
      </c>
      <c r="Y119" s="48" t="e">
        <f>Synthese!#REF!</f>
        <v>#REF!</v>
      </c>
      <c r="Z119" s="48" t="str">
        <f>Synthese!V121</f>
        <v>NT</v>
      </c>
    </row>
    <row r="120" spans="1:26" ht="45" x14ac:dyDescent="0.25">
      <c r="A120" s="48" t="str">
        <f>Synthese!B122</f>
        <v>Consultation</v>
      </c>
      <c r="C120" s="48" t="str">
        <f>Synthese!D122</f>
        <v>13.1</v>
      </c>
      <c r="D120" s="45" t="str">
        <f>Synthese!E122</f>
        <v>Pour chaque page web, l'utilisateur a-t-il le contrôle de chaque limite de temps modifiant le contenu (hors cas particuliers) ?</v>
      </c>
      <c r="E120" s="48" t="str">
        <f>Synthese!F122</f>
        <v>A</v>
      </c>
      <c r="F120" s="48" t="str">
        <f>Synthese!G122</f>
        <v>NA</v>
      </c>
      <c r="G120" s="48" t="str">
        <f>Synthese!H122</f>
        <v>NA</v>
      </c>
      <c r="H120" s="48" t="str">
        <f>Synthese!I122</f>
        <v>NA</v>
      </c>
      <c r="I120" s="48" t="str">
        <f>Synthese!J122</f>
        <v>NA</v>
      </c>
      <c r="J120" s="48" t="str">
        <f>Synthese!K122</f>
        <v>NA</v>
      </c>
      <c r="K120" s="48" t="str">
        <f>Synthese!L122</f>
        <v>NA</v>
      </c>
      <c r="L120" s="48" t="str">
        <f>Synthese!M122</f>
        <v>NA</v>
      </c>
      <c r="M120" s="48" t="str">
        <f>Synthese!N122</f>
        <v>NA</v>
      </c>
      <c r="N120" s="48" t="str">
        <f>Synthese!O122</f>
        <v>NA</v>
      </c>
      <c r="O120" s="48" t="str">
        <f>Synthese!P122</f>
        <v>NA</v>
      </c>
      <c r="P120" s="48" t="str">
        <f>Synthese!Q122</f>
        <v>NA</v>
      </c>
      <c r="Q120" s="48" t="str">
        <f>Synthese!R122</f>
        <v>NA</v>
      </c>
      <c r="R120" s="48" t="str">
        <f>Synthese!S122</f>
        <v>NA</v>
      </c>
      <c r="S120" s="48" t="str">
        <f>Synthese!T122</f>
        <v>NA</v>
      </c>
      <c r="T120" s="48" t="str">
        <f>Synthese!U122</f>
        <v>NA</v>
      </c>
      <c r="U120" s="48" t="e">
        <f>Synthese!#REF!</f>
        <v>#REF!</v>
      </c>
      <c r="V120" s="48" t="e">
        <f>Synthese!#REF!</f>
        <v>#REF!</v>
      </c>
      <c r="W120" s="48" t="e">
        <f>Synthese!#REF!</f>
        <v>#REF!</v>
      </c>
      <c r="X120" s="48" t="e">
        <f>Synthese!#REF!</f>
        <v>#REF!</v>
      </c>
      <c r="Y120" s="48" t="e">
        <f>Synthese!#REF!</f>
        <v>#REF!</v>
      </c>
      <c r="Z120" s="48" t="str">
        <f>Synthese!V122</f>
        <v>NA</v>
      </c>
    </row>
    <row r="121" spans="1:26" ht="60" x14ac:dyDescent="0.25">
      <c r="A121" s="48" t="str">
        <f>Synthese!B123</f>
        <v>Consultation</v>
      </c>
      <c r="C121" s="48" t="str">
        <f>Synthese!D123</f>
        <v>13.2</v>
      </c>
      <c r="D121" s="45" t="str">
        <f>Synthese!E123</f>
        <v>Dans chaque page web, l'ouverture d'une nouvelle fenêtre ne doit pas être déclenchée sans action de l'utilisateur. Cette règle est-elle respectée ?</v>
      </c>
      <c r="E121" s="48" t="str">
        <f>Synthese!F123</f>
        <v>A</v>
      </c>
      <c r="F121" s="48" t="str">
        <f>Synthese!G123</f>
        <v>NA</v>
      </c>
      <c r="G121" s="48" t="str">
        <f>Synthese!H123</f>
        <v>NA</v>
      </c>
      <c r="H121" s="48" t="str">
        <f>Synthese!I123</f>
        <v>NA</v>
      </c>
      <c r="I121" s="48" t="str">
        <f>Synthese!J123</f>
        <v>NA</v>
      </c>
      <c r="J121" s="48" t="str">
        <f>Synthese!K123</f>
        <v>NA</v>
      </c>
      <c r="K121" s="48" t="str">
        <f>Synthese!L123</f>
        <v>NA</v>
      </c>
      <c r="L121" s="48" t="str">
        <f>Synthese!M123</f>
        <v>NA</v>
      </c>
      <c r="M121" s="48" t="str">
        <f>Synthese!N123</f>
        <v>NA</v>
      </c>
      <c r="N121" s="48" t="str">
        <f>Synthese!O123</f>
        <v>NA</v>
      </c>
      <c r="O121" s="48" t="str">
        <f>Synthese!P123</f>
        <v>NA</v>
      </c>
      <c r="P121" s="48" t="str">
        <f>Synthese!Q123</f>
        <v>NA</v>
      </c>
      <c r="Q121" s="48" t="str">
        <f>Synthese!R123</f>
        <v>NA</v>
      </c>
      <c r="R121" s="48" t="str">
        <f>Synthese!S123</f>
        <v>C</v>
      </c>
      <c r="S121" s="48" t="str">
        <f>Synthese!T123</f>
        <v>NA</v>
      </c>
      <c r="T121" s="48" t="str">
        <f>Synthese!U123</f>
        <v>NA</v>
      </c>
      <c r="U121" s="48" t="e">
        <f>Synthese!#REF!</f>
        <v>#REF!</v>
      </c>
      <c r="V121" s="48" t="e">
        <f>Synthese!#REF!</f>
        <v>#REF!</v>
      </c>
      <c r="W121" s="48" t="e">
        <f>Synthese!#REF!</f>
        <v>#REF!</v>
      </c>
      <c r="X121" s="48" t="e">
        <f>Synthese!#REF!</f>
        <v>#REF!</v>
      </c>
      <c r="Y121" s="48" t="e">
        <f>Synthese!#REF!</f>
        <v>#REF!</v>
      </c>
      <c r="Z121" s="48" t="str">
        <f>Synthese!V123</f>
        <v>C</v>
      </c>
    </row>
    <row r="122" spans="1:26" ht="60" x14ac:dyDescent="0.25">
      <c r="A122" s="48" t="str">
        <f>Synthese!B124</f>
        <v>Consultation</v>
      </c>
      <c r="C122" s="48" t="str">
        <f>Synthese!D124</f>
        <v>13.3</v>
      </c>
      <c r="D122" s="45" t="str">
        <f>Synthese!E124</f>
        <v>Dans chaque page web, chaque document bureautique en téléchargement possède-t-il, si nécessaire, une version accessible (hors cas particuliers) ?</v>
      </c>
      <c r="E122" s="48" t="str">
        <f>Synthese!F124</f>
        <v>A</v>
      </c>
      <c r="F122" s="48" t="str">
        <f>Synthese!G124</f>
        <v>NA</v>
      </c>
      <c r="G122" s="48" t="str">
        <f>Synthese!H124</f>
        <v>NA</v>
      </c>
      <c r="H122" s="48" t="str">
        <f>Synthese!I124</f>
        <v>NA</v>
      </c>
      <c r="I122" s="48" t="str">
        <f>Synthese!J124</f>
        <v>NA</v>
      </c>
      <c r="J122" s="48" t="str">
        <f>Synthese!K124</f>
        <v>NA</v>
      </c>
      <c r="K122" s="48" t="str">
        <f>Synthese!L124</f>
        <v>NA</v>
      </c>
      <c r="L122" s="48" t="str">
        <f>Synthese!M124</f>
        <v>NA</v>
      </c>
      <c r="M122" s="48" t="str">
        <f>Synthese!N124</f>
        <v>NA</v>
      </c>
      <c r="N122" s="48" t="str">
        <f>Synthese!O124</f>
        <v>NA</v>
      </c>
      <c r="O122" s="48" t="str">
        <f>Synthese!P124</f>
        <v>NA</v>
      </c>
      <c r="P122" s="48" t="str">
        <f>Synthese!Q124</f>
        <v>NA</v>
      </c>
      <c r="Q122" s="48" t="str">
        <f>Synthese!R124</f>
        <v>NA</v>
      </c>
      <c r="R122" s="48" t="str">
        <f>Synthese!S124</f>
        <v>NA</v>
      </c>
      <c r="S122" s="48" t="str">
        <f>Synthese!T124</f>
        <v>NA</v>
      </c>
      <c r="T122" s="48" t="str">
        <f>Synthese!U124</f>
        <v>NA</v>
      </c>
      <c r="U122" s="48" t="e">
        <f>Synthese!#REF!</f>
        <v>#REF!</v>
      </c>
      <c r="V122" s="48" t="e">
        <f>Synthese!#REF!</f>
        <v>#REF!</v>
      </c>
      <c r="W122" s="48" t="e">
        <f>Synthese!#REF!</f>
        <v>#REF!</v>
      </c>
      <c r="X122" s="48" t="e">
        <f>Synthese!#REF!</f>
        <v>#REF!</v>
      </c>
      <c r="Y122" s="48" t="e">
        <f>Synthese!#REF!</f>
        <v>#REF!</v>
      </c>
      <c r="Z122" s="48" t="str">
        <f>Synthese!V124</f>
        <v>NA</v>
      </c>
    </row>
    <row r="123" spans="1:26" ht="45" x14ac:dyDescent="0.25">
      <c r="A123" s="48" t="str">
        <f>Synthese!B125</f>
        <v>Consultation</v>
      </c>
      <c r="C123" s="48" t="str">
        <f>Synthese!D125</f>
        <v>13.4</v>
      </c>
      <c r="D123" s="45" t="str">
        <f>Synthese!E125</f>
        <v>Pour chaque document bureautique ayant une version accessible, cette version offre-t-elle la même information ?</v>
      </c>
      <c r="E123" s="48" t="str">
        <f>Synthese!F125</f>
        <v>A</v>
      </c>
      <c r="F123" s="48" t="str">
        <f>Synthese!G125</f>
        <v>NA</v>
      </c>
      <c r="G123" s="48" t="str">
        <f>Synthese!H125</f>
        <v>NA</v>
      </c>
      <c r="H123" s="48" t="str">
        <f>Synthese!I125</f>
        <v>NA</v>
      </c>
      <c r="I123" s="48" t="str">
        <f>Synthese!J125</f>
        <v>NA</v>
      </c>
      <c r="J123" s="48" t="str">
        <f>Synthese!K125</f>
        <v>NA</v>
      </c>
      <c r="K123" s="48" t="str">
        <f>Synthese!L125</f>
        <v>NA</v>
      </c>
      <c r="L123" s="48" t="str">
        <f>Synthese!M125</f>
        <v>NA</v>
      </c>
      <c r="M123" s="48" t="str">
        <f>Synthese!N125</f>
        <v>NA</v>
      </c>
      <c r="N123" s="48" t="str">
        <f>Synthese!O125</f>
        <v>NA</v>
      </c>
      <c r="O123" s="48" t="str">
        <f>Synthese!P125</f>
        <v>NA</v>
      </c>
      <c r="P123" s="48" t="str">
        <f>Synthese!Q125</f>
        <v>NA</v>
      </c>
      <c r="Q123" s="48" t="str">
        <f>Synthese!R125</f>
        <v>NA</v>
      </c>
      <c r="R123" s="48" t="str">
        <f>Synthese!S125</f>
        <v>NA</v>
      </c>
      <c r="S123" s="48" t="str">
        <f>Synthese!T125</f>
        <v>NA</v>
      </c>
      <c r="T123" s="48" t="str">
        <f>Synthese!U125</f>
        <v>NA</v>
      </c>
      <c r="U123" s="48" t="e">
        <f>Synthese!#REF!</f>
        <v>#REF!</v>
      </c>
      <c r="V123" s="48" t="e">
        <f>Synthese!#REF!</f>
        <v>#REF!</v>
      </c>
      <c r="W123" s="48" t="e">
        <f>Synthese!#REF!</f>
        <v>#REF!</v>
      </c>
      <c r="X123" s="48" t="e">
        <f>Synthese!#REF!</f>
        <v>#REF!</v>
      </c>
      <c r="Y123" s="48" t="e">
        <f>Synthese!#REF!</f>
        <v>#REF!</v>
      </c>
      <c r="Z123" s="48" t="str">
        <f>Synthese!V125</f>
        <v>NA</v>
      </c>
    </row>
    <row r="124" spans="1:26" ht="45" x14ac:dyDescent="0.25">
      <c r="A124" s="48" t="str">
        <f>Synthese!B126</f>
        <v>Consultation</v>
      </c>
      <c r="C124" s="48" t="str">
        <f>Synthese!D126</f>
        <v>13.5</v>
      </c>
      <c r="D124" s="45" t="str">
        <f>Synthese!E126</f>
        <v>Dans chaque page web, chaque contenu cryptique (art ASCII, émoticon, syntaxe cryptique) a-t-il une alternative ?</v>
      </c>
      <c r="E124" s="48" t="str">
        <f>Synthese!F126</f>
        <v>A</v>
      </c>
      <c r="F124" s="48" t="str">
        <f>Synthese!G126</f>
        <v>NA</v>
      </c>
      <c r="G124" s="48" t="str">
        <f>Synthese!H126</f>
        <v>NA</v>
      </c>
      <c r="H124" s="48" t="str">
        <f>Synthese!I126</f>
        <v>NA</v>
      </c>
      <c r="I124" s="48" t="str">
        <f>Synthese!J126</f>
        <v>NA</v>
      </c>
      <c r="J124" s="48" t="str">
        <f>Synthese!K126</f>
        <v>NA</v>
      </c>
      <c r="K124" s="48" t="str">
        <f>Synthese!L126</f>
        <v>NA</v>
      </c>
      <c r="L124" s="48" t="str">
        <f>Synthese!M126</f>
        <v>NA</v>
      </c>
      <c r="M124" s="48" t="str">
        <f>Synthese!N126</f>
        <v>NA</v>
      </c>
      <c r="N124" s="48" t="str">
        <f>Synthese!O126</f>
        <v>NA</v>
      </c>
      <c r="O124" s="48" t="str">
        <f>Synthese!P126</f>
        <v>NA</v>
      </c>
      <c r="P124" s="48" t="str">
        <f>Synthese!Q126</f>
        <v>NA</v>
      </c>
      <c r="Q124" s="48" t="str">
        <f>Synthese!R126</f>
        <v>NA</v>
      </c>
      <c r="R124" s="48" t="str">
        <f>Synthese!S126</f>
        <v>NA</v>
      </c>
      <c r="S124" s="48" t="str">
        <f>Synthese!T126</f>
        <v>NA</v>
      </c>
      <c r="T124" s="48" t="str">
        <f>Synthese!U126</f>
        <v>NA</v>
      </c>
      <c r="U124" s="48" t="e">
        <f>Synthese!#REF!</f>
        <v>#REF!</v>
      </c>
      <c r="V124" s="48" t="e">
        <f>Synthese!#REF!</f>
        <v>#REF!</v>
      </c>
      <c r="W124" s="48" t="e">
        <f>Synthese!#REF!</f>
        <v>#REF!</v>
      </c>
      <c r="X124" s="48" t="e">
        <f>Synthese!#REF!</f>
        <v>#REF!</v>
      </c>
      <c r="Y124" s="48" t="e">
        <f>Synthese!#REF!</f>
        <v>#REF!</v>
      </c>
      <c r="Z124" s="48" t="str">
        <f>Synthese!V126</f>
        <v>NA</v>
      </c>
    </row>
    <row r="125" spans="1:26" ht="60" x14ac:dyDescent="0.25">
      <c r="A125" s="48" t="str">
        <f>Synthese!B127</f>
        <v>Consultation</v>
      </c>
      <c r="C125" s="48" t="str">
        <f>Synthese!D127</f>
        <v>13.6</v>
      </c>
      <c r="D125" s="45" t="str">
        <f>Synthese!E127</f>
        <v>Dans chaque page web, pour chaque contenu cryptique (art ASCII, émoticon, syntaxe cryptique) ayant une alternative, cette alternative est-elle pertinente ?</v>
      </c>
      <c r="E125" s="48" t="str">
        <f>Synthese!F127</f>
        <v>A</v>
      </c>
      <c r="F125" s="48" t="str">
        <f>Synthese!G127</f>
        <v>NA</v>
      </c>
      <c r="G125" s="48" t="str">
        <f>Synthese!H127</f>
        <v>NA</v>
      </c>
      <c r="H125" s="48" t="str">
        <f>Synthese!I127</f>
        <v>NA</v>
      </c>
      <c r="I125" s="48" t="str">
        <f>Synthese!J127</f>
        <v>NA</v>
      </c>
      <c r="J125" s="48" t="str">
        <f>Synthese!K127</f>
        <v>NA</v>
      </c>
      <c r="K125" s="48" t="str">
        <f>Synthese!L127</f>
        <v>NA</v>
      </c>
      <c r="L125" s="48" t="str">
        <f>Synthese!M127</f>
        <v>NA</v>
      </c>
      <c r="M125" s="48" t="str">
        <f>Synthese!N127</f>
        <v>NA</v>
      </c>
      <c r="N125" s="48" t="str">
        <f>Synthese!O127</f>
        <v>NA</v>
      </c>
      <c r="O125" s="48" t="str">
        <f>Synthese!P127</f>
        <v>NA</v>
      </c>
      <c r="P125" s="48" t="str">
        <f>Synthese!Q127</f>
        <v>NA</v>
      </c>
      <c r="Q125" s="48" t="str">
        <f>Synthese!R127</f>
        <v>NA</v>
      </c>
      <c r="R125" s="48" t="str">
        <f>Synthese!S127</f>
        <v>NA</v>
      </c>
      <c r="S125" s="48" t="str">
        <f>Synthese!T127</f>
        <v>NA</v>
      </c>
      <c r="T125" s="48" t="str">
        <f>Synthese!U127</f>
        <v>NA</v>
      </c>
      <c r="U125" s="48" t="e">
        <f>Synthese!#REF!</f>
        <v>#REF!</v>
      </c>
      <c r="V125" s="48" t="e">
        <f>Synthese!#REF!</f>
        <v>#REF!</v>
      </c>
      <c r="W125" s="48" t="e">
        <f>Synthese!#REF!</f>
        <v>#REF!</v>
      </c>
      <c r="X125" s="48" t="e">
        <f>Synthese!#REF!</f>
        <v>#REF!</v>
      </c>
      <c r="Y125" s="48" t="e">
        <f>Synthese!#REF!</f>
        <v>#REF!</v>
      </c>
      <c r="Z125" s="48" t="str">
        <f>Synthese!V127</f>
        <v>NA</v>
      </c>
    </row>
    <row r="126" spans="1:26" ht="45" x14ac:dyDescent="0.25">
      <c r="A126" s="48" t="str">
        <f>Synthese!B128</f>
        <v>Consultation</v>
      </c>
      <c r="C126" s="48" t="str">
        <f>Synthese!D128</f>
        <v>13.7</v>
      </c>
      <c r="D126" s="45" t="str">
        <f>Synthese!E128</f>
        <v>Dans chaque page web, les changements brusques de luminosité ou les effets de flash sont-ils correctement utilisés ?</v>
      </c>
      <c r="E126" s="48" t="str">
        <f>Synthese!F128</f>
        <v>A</v>
      </c>
      <c r="F126" s="48" t="str">
        <f>Synthese!G128</f>
        <v>NA</v>
      </c>
      <c r="G126" s="48" t="str">
        <f>Synthese!H128</f>
        <v>NA</v>
      </c>
      <c r="H126" s="48" t="str">
        <f>Synthese!I128</f>
        <v>NA</v>
      </c>
      <c r="I126" s="48" t="str">
        <f>Synthese!J128</f>
        <v>NA</v>
      </c>
      <c r="J126" s="48" t="str">
        <f>Synthese!K128</f>
        <v>NA</v>
      </c>
      <c r="K126" s="48" t="str">
        <f>Synthese!L128</f>
        <v>NA</v>
      </c>
      <c r="L126" s="48" t="str">
        <f>Synthese!M128</f>
        <v>NA</v>
      </c>
      <c r="M126" s="48" t="str">
        <f>Synthese!N128</f>
        <v>NA</v>
      </c>
      <c r="N126" s="48" t="str">
        <f>Synthese!O128</f>
        <v>NA</v>
      </c>
      <c r="O126" s="48" t="str">
        <f>Synthese!P128</f>
        <v>NA</v>
      </c>
      <c r="P126" s="48" t="str">
        <f>Synthese!Q128</f>
        <v>NA</v>
      </c>
      <c r="Q126" s="48" t="str">
        <f>Synthese!R128</f>
        <v>NA</v>
      </c>
      <c r="R126" s="48" t="str">
        <f>Synthese!S128</f>
        <v>NA</v>
      </c>
      <c r="S126" s="48" t="str">
        <f>Synthese!T128</f>
        <v>NA</v>
      </c>
      <c r="T126" s="48" t="str">
        <f>Synthese!U128</f>
        <v>NA</v>
      </c>
      <c r="U126" s="48" t="e">
        <f>Synthese!#REF!</f>
        <v>#REF!</v>
      </c>
      <c r="V126" s="48" t="e">
        <f>Synthese!#REF!</f>
        <v>#REF!</v>
      </c>
      <c r="W126" s="48" t="e">
        <f>Synthese!#REF!</f>
        <v>#REF!</v>
      </c>
      <c r="X126" s="48" t="e">
        <f>Synthese!#REF!</f>
        <v>#REF!</v>
      </c>
      <c r="Y126" s="48" t="e">
        <f>Synthese!#REF!</f>
        <v>#REF!</v>
      </c>
      <c r="Z126" s="48" t="str">
        <f>Synthese!V128</f>
        <v>NA</v>
      </c>
    </row>
    <row r="127" spans="1:26" ht="45" x14ac:dyDescent="0.25">
      <c r="A127" s="48" t="str">
        <f>Synthese!B129</f>
        <v>Consultation</v>
      </c>
      <c r="C127" s="48" t="str">
        <f>Synthese!D129</f>
        <v>13.8</v>
      </c>
      <c r="D127" s="45" t="str">
        <f>Synthese!E129</f>
        <v>Dans chaque page web, chaque contenu en mouvement ou clignotant est-il contrôlable par l'utilisateur ?</v>
      </c>
      <c r="E127" s="48" t="str">
        <f>Synthese!F129</f>
        <v>A</v>
      </c>
      <c r="F127" s="48" t="str">
        <f>Synthese!G129</f>
        <v>NA</v>
      </c>
      <c r="G127" s="48" t="str">
        <f>Synthese!H129</f>
        <v>NA</v>
      </c>
      <c r="H127" s="48" t="str">
        <f>Synthese!I129</f>
        <v>NA</v>
      </c>
      <c r="I127" s="48" t="str">
        <f>Synthese!J129</f>
        <v>NA</v>
      </c>
      <c r="J127" s="48" t="str">
        <f>Synthese!K129</f>
        <v>NA</v>
      </c>
      <c r="K127" s="48" t="str">
        <f>Synthese!L129</f>
        <v>NA</v>
      </c>
      <c r="L127" s="48" t="str">
        <f>Synthese!M129</f>
        <v>NA</v>
      </c>
      <c r="M127" s="48" t="str">
        <f>Synthese!N129</f>
        <v>NA</v>
      </c>
      <c r="N127" s="48" t="str">
        <f>Synthese!O129</f>
        <v>NA</v>
      </c>
      <c r="O127" s="48" t="str">
        <f>Synthese!P129</f>
        <v>NA</v>
      </c>
      <c r="P127" s="48" t="str">
        <f>Synthese!Q129</f>
        <v>NA</v>
      </c>
      <c r="Q127" s="48" t="str">
        <f>Synthese!R129</f>
        <v>NA</v>
      </c>
      <c r="R127" s="48" t="str">
        <f>Synthese!S129</f>
        <v>NA</v>
      </c>
      <c r="S127" s="48" t="str">
        <f>Synthese!T129</f>
        <v>NA</v>
      </c>
      <c r="T127" s="48" t="str">
        <f>Synthese!U129</f>
        <v>NA</v>
      </c>
      <c r="U127" s="48" t="e">
        <f>Synthese!#REF!</f>
        <v>#REF!</v>
      </c>
      <c r="V127" s="48" t="e">
        <f>Synthese!#REF!</f>
        <v>#REF!</v>
      </c>
      <c r="W127" s="48" t="e">
        <f>Synthese!#REF!</f>
        <v>#REF!</v>
      </c>
      <c r="X127" s="48" t="e">
        <f>Synthese!#REF!</f>
        <v>#REF!</v>
      </c>
      <c r="Y127" s="48" t="e">
        <f>Synthese!#REF!</f>
        <v>#REF!</v>
      </c>
      <c r="Z127" s="48" t="str">
        <f>Synthese!V129</f>
        <v>NA</v>
      </c>
    </row>
    <row r="128" spans="1:26" ht="60" x14ac:dyDescent="0.25">
      <c r="A128" s="48" t="str">
        <f>Synthese!B130</f>
        <v>Consultation</v>
      </c>
      <c r="C128" s="48" t="str">
        <f>Synthese!D130</f>
        <v>13.9</v>
      </c>
      <c r="D128" s="45" t="str">
        <f>Synthese!E130</f>
        <v>Dans chaque page web, le contenu proposé est-il consultable quelle que soit l'orientation de l'écran (portrait ou paysage) (hors cas particuliers) ?</v>
      </c>
      <c r="E128" s="48" t="str">
        <f>Synthese!F130</f>
        <v>AA</v>
      </c>
      <c r="F128" s="48" t="str">
        <f>Synthese!G130</f>
        <v>C</v>
      </c>
      <c r="G128" s="48" t="str">
        <f>Synthese!H130</f>
        <v>C</v>
      </c>
      <c r="H128" s="48" t="str">
        <f>Synthese!I130</f>
        <v>C</v>
      </c>
      <c r="I128" s="48" t="str">
        <f>Synthese!J130</f>
        <v>C</v>
      </c>
      <c r="J128" s="48" t="str">
        <f>Synthese!K130</f>
        <v>C</v>
      </c>
      <c r="K128" s="48" t="str">
        <f>Synthese!L130</f>
        <v>C</v>
      </c>
      <c r="L128" s="48" t="str">
        <f>Synthese!M130</f>
        <v>C</v>
      </c>
      <c r="M128" s="48" t="str">
        <f>Synthese!N130</f>
        <v>C</v>
      </c>
      <c r="N128" s="48" t="str">
        <f>Synthese!O130</f>
        <v>C</v>
      </c>
      <c r="O128" s="48" t="str">
        <f>Synthese!P130</f>
        <v>C</v>
      </c>
      <c r="P128" s="48" t="str">
        <f>Synthese!Q130</f>
        <v>C</v>
      </c>
      <c r="Q128" s="48" t="str">
        <f>Synthese!R130</f>
        <v>C</v>
      </c>
      <c r="R128" s="48" t="str">
        <f>Synthese!S130</f>
        <v>C</v>
      </c>
      <c r="S128" s="48" t="str">
        <f>Synthese!T130</f>
        <v>C</v>
      </c>
      <c r="T128" s="48" t="str">
        <f>Synthese!U130</f>
        <v>C</v>
      </c>
      <c r="U128" s="48" t="e">
        <f>Synthese!#REF!</f>
        <v>#REF!</v>
      </c>
      <c r="V128" s="48" t="e">
        <f>Synthese!#REF!</f>
        <v>#REF!</v>
      </c>
      <c r="W128" s="48" t="e">
        <f>Synthese!#REF!</f>
        <v>#REF!</v>
      </c>
      <c r="X128" s="48" t="e">
        <f>Synthese!#REF!</f>
        <v>#REF!</v>
      </c>
      <c r="Y128" s="48" t="e">
        <f>Synthese!#REF!</f>
        <v>#REF!</v>
      </c>
      <c r="Z128" s="48" t="str">
        <f>Synthese!V130</f>
        <v>C</v>
      </c>
    </row>
    <row r="129" spans="1:26" ht="75" x14ac:dyDescent="0.25">
      <c r="A129" s="48" t="str">
        <f>Synthese!B131</f>
        <v>Consultation</v>
      </c>
      <c r="C129" s="48" t="str">
        <f>Synthese!D131</f>
        <v>13.10</v>
      </c>
      <c r="D129" s="45" t="str">
        <f>Synthese!E131</f>
        <v>Dans chaque page web, les fonctionnalités utilisables ou disponibles au moyen d'un geste complexe peuvent-elles être également disponibles au moyen d'un geste simple (hors cas particuliers) ?</v>
      </c>
      <c r="E129" s="48" t="str">
        <f>Synthese!F131</f>
        <v>A</v>
      </c>
      <c r="F129" s="48" t="str">
        <f>Synthese!G131</f>
        <v>NA</v>
      </c>
      <c r="G129" s="48" t="str">
        <f>Synthese!H131</f>
        <v>NA</v>
      </c>
      <c r="H129" s="48" t="str">
        <f>Synthese!I131</f>
        <v>NA</v>
      </c>
      <c r="I129" s="48" t="str">
        <f>Synthese!J131</f>
        <v>NA</v>
      </c>
      <c r="J129" s="48" t="str">
        <f>Synthese!K131</f>
        <v>NA</v>
      </c>
      <c r="K129" s="48" t="str">
        <f>Synthese!L131</f>
        <v>NA</v>
      </c>
      <c r="L129" s="48" t="str">
        <f>Synthese!M131</f>
        <v>NA</v>
      </c>
      <c r="M129" s="48" t="str">
        <f>Synthese!N131</f>
        <v>NA</v>
      </c>
      <c r="N129" s="48" t="str">
        <f>Synthese!O131</f>
        <v>NA</v>
      </c>
      <c r="O129" s="48" t="str">
        <f>Synthese!P131</f>
        <v>NA</v>
      </c>
      <c r="P129" s="48" t="str">
        <f>Synthese!Q131</f>
        <v>NA</v>
      </c>
      <c r="Q129" s="48" t="str">
        <f>Synthese!R131</f>
        <v>NA</v>
      </c>
      <c r="R129" s="48" t="str">
        <f>Synthese!S131</f>
        <v>NA</v>
      </c>
      <c r="S129" s="48" t="str">
        <f>Synthese!T131</f>
        <v>NA</v>
      </c>
      <c r="T129" s="48" t="str">
        <f>Synthese!U131</f>
        <v>NA</v>
      </c>
      <c r="U129" s="48" t="e">
        <f>Synthese!#REF!</f>
        <v>#REF!</v>
      </c>
      <c r="V129" s="48" t="e">
        <f>Synthese!#REF!</f>
        <v>#REF!</v>
      </c>
      <c r="W129" s="48" t="e">
        <f>Synthese!#REF!</f>
        <v>#REF!</v>
      </c>
      <c r="X129" s="48" t="e">
        <f>Synthese!#REF!</f>
        <v>#REF!</v>
      </c>
      <c r="Y129" s="48" t="e">
        <f>Synthese!#REF!</f>
        <v>#REF!</v>
      </c>
      <c r="Z129" s="48" t="str">
        <f>Synthese!V131</f>
        <v>NA</v>
      </c>
    </row>
    <row r="130" spans="1:26" ht="75" x14ac:dyDescent="0.25">
      <c r="A130" s="48" t="str">
        <f>Synthese!B132</f>
        <v>Consultation</v>
      </c>
      <c r="C130" s="48" t="str">
        <f>Synthese!D132</f>
        <v>13.11</v>
      </c>
      <c r="D130" s="45" t="str">
        <f>Synthese!E132</f>
        <v>Dans chaque page web, les actions déclenchées au moyen d'un dispositif de pointage sur un point unique de l'écran peuvent-elles faire l'objet d'une annulation (hors cas particuliers) ?</v>
      </c>
      <c r="E130" s="48" t="str">
        <f>Synthese!F132</f>
        <v>A</v>
      </c>
      <c r="F130" s="48" t="str">
        <f>Synthese!G132</f>
        <v>C</v>
      </c>
      <c r="G130" s="48" t="str">
        <f>Synthese!H132</f>
        <v>C</v>
      </c>
      <c r="H130" s="48" t="str">
        <f>Synthese!I132</f>
        <v>C</v>
      </c>
      <c r="I130" s="48" t="str">
        <f>Synthese!J132</f>
        <v>C</v>
      </c>
      <c r="J130" s="48" t="str">
        <f>Synthese!K132</f>
        <v>C</v>
      </c>
      <c r="K130" s="48" t="str">
        <f>Synthese!L132</f>
        <v>C</v>
      </c>
      <c r="L130" s="48" t="str">
        <f>Synthese!M132</f>
        <v>C</v>
      </c>
      <c r="M130" s="48" t="str">
        <f>Synthese!N132</f>
        <v>C</v>
      </c>
      <c r="N130" s="48" t="str">
        <f>Synthese!O132</f>
        <v>C</v>
      </c>
      <c r="O130" s="48" t="str">
        <f>Synthese!P132</f>
        <v>C</v>
      </c>
      <c r="P130" s="48" t="str">
        <f>Synthese!Q132</f>
        <v>C</v>
      </c>
      <c r="Q130" s="48" t="str">
        <f>Synthese!R132</f>
        <v>C</v>
      </c>
      <c r="R130" s="48" t="str">
        <f>Synthese!S132</f>
        <v>C</v>
      </c>
      <c r="S130" s="48" t="str">
        <f>Synthese!T132</f>
        <v>C</v>
      </c>
      <c r="T130" s="48" t="str">
        <f>Synthese!U132</f>
        <v>C</v>
      </c>
      <c r="U130" s="48" t="e">
        <f>Synthese!#REF!</f>
        <v>#REF!</v>
      </c>
      <c r="V130" s="48" t="e">
        <f>Synthese!#REF!</f>
        <v>#REF!</v>
      </c>
      <c r="W130" s="48" t="e">
        <f>Synthese!#REF!</f>
        <v>#REF!</v>
      </c>
      <c r="X130" s="48" t="e">
        <f>Synthese!#REF!</f>
        <v>#REF!</v>
      </c>
      <c r="Y130" s="48" t="e">
        <f>Synthese!#REF!</f>
        <v>#REF!</v>
      </c>
      <c r="Z130" s="48" t="str">
        <f>Synthese!V132</f>
        <v>C</v>
      </c>
    </row>
    <row r="131" spans="1:26" ht="75" x14ac:dyDescent="0.25">
      <c r="A131" s="48" t="str">
        <f>Synthese!B133</f>
        <v>Consultation</v>
      </c>
      <c r="C131" s="48" t="str">
        <f>Synthese!D133</f>
        <v>13.12</v>
      </c>
      <c r="D131" s="45" t="str">
        <f>Synthese!E133</f>
        <v>Dans chaque page web, les fonctionnalités qui impliquent un mouvement de l'appareil ou vers l'appareil peuvent-elles être satisfaites de manière alternative (hors cas particuliers) ?</v>
      </c>
      <c r="E131" s="48" t="str">
        <f>Synthese!F133</f>
        <v>A</v>
      </c>
      <c r="F131" s="48" t="str">
        <f>Synthese!G133</f>
        <v>NA</v>
      </c>
      <c r="G131" s="48" t="str">
        <f>Synthese!H133</f>
        <v>NA</v>
      </c>
      <c r="H131" s="48" t="str">
        <f>Synthese!I133</f>
        <v>NA</v>
      </c>
      <c r="I131" s="48" t="str">
        <f>Synthese!J133</f>
        <v>NA</v>
      </c>
      <c r="J131" s="48" t="str">
        <f>Synthese!K133</f>
        <v>NA</v>
      </c>
      <c r="K131" s="48" t="str">
        <f>Synthese!L133</f>
        <v>NA</v>
      </c>
      <c r="L131" s="48" t="str">
        <f>Synthese!M133</f>
        <v>NA</v>
      </c>
      <c r="M131" s="48" t="str">
        <f>Synthese!N133</f>
        <v>NA</v>
      </c>
      <c r="N131" s="48" t="str">
        <f>Synthese!O133</f>
        <v>NA</v>
      </c>
      <c r="O131" s="48" t="str">
        <f>Synthese!P133</f>
        <v>NA</v>
      </c>
      <c r="P131" s="48" t="str">
        <f>Synthese!Q133</f>
        <v>NA</v>
      </c>
      <c r="Q131" s="48" t="str">
        <f>Synthese!R133</f>
        <v>NA</v>
      </c>
      <c r="R131" s="48" t="str">
        <f>Synthese!S133</f>
        <v>NA</v>
      </c>
      <c r="S131" s="48" t="str">
        <f>Synthese!T133</f>
        <v>NA</v>
      </c>
      <c r="T131" s="48" t="str">
        <f>Synthese!U133</f>
        <v>NA</v>
      </c>
      <c r="U131" s="48" t="e">
        <f>Synthese!#REF!</f>
        <v>#REF!</v>
      </c>
      <c r="V131" s="48" t="e">
        <f>Synthese!#REF!</f>
        <v>#REF!</v>
      </c>
      <c r="W131" s="48" t="e">
        <f>Synthese!#REF!</f>
        <v>#REF!</v>
      </c>
      <c r="X131" s="48" t="e">
        <f>Synthese!#REF!</f>
        <v>#REF!</v>
      </c>
      <c r="Y131" s="48" t="e">
        <f>Synthese!#REF!</f>
        <v>#REF!</v>
      </c>
      <c r="Z131" s="48" t="str">
        <f>Synthese!V133</f>
        <v>NA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D30"/>
  <sheetViews>
    <sheetView workbookViewId="0">
      <selection activeCell="D17" sqref="D17"/>
    </sheetView>
  </sheetViews>
  <sheetFormatPr baseColWidth="10" defaultColWidth="11.42578125" defaultRowHeight="15" x14ac:dyDescent="0.25"/>
  <cols>
    <col min="1" max="1" width="20.42578125" customWidth="1"/>
    <col min="2" max="2" width="27.42578125" customWidth="1"/>
    <col min="3" max="3" width="71.42578125" customWidth="1"/>
    <col min="4" max="4" width="30.42578125" customWidth="1"/>
  </cols>
  <sheetData>
    <row r="1" spans="1:4" ht="17.850000000000001" customHeight="1" x14ac:dyDescent="0.25">
      <c r="A1" s="1"/>
      <c r="B1" s="76" t="s">
        <v>6</v>
      </c>
      <c r="C1" s="76"/>
      <c r="D1" s="76"/>
    </row>
    <row r="2" spans="1:4" x14ac:dyDescent="0.25">
      <c r="A2" s="2"/>
      <c r="B2" s="83" t="s">
        <v>360</v>
      </c>
      <c r="C2" s="83"/>
      <c r="D2" s="83"/>
    </row>
    <row r="3" spans="1:4" x14ac:dyDescent="0.25">
      <c r="A3" s="3" t="s">
        <v>7</v>
      </c>
      <c r="B3" s="81" t="s">
        <v>8</v>
      </c>
      <c r="C3" s="78"/>
      <c r="D3" s="79"/>
    </row>
    <row r="4" spans="1:4" x14ac:dyDescent="0.25">
      <c r="A4" s="3" t="s">
        <v>9</v>
      </c>
      <c r="B4" s="67">
        <v>44901</v>
      </c>
      <c r="C4" s="65"/>
      <c r="D4" s="66"/>
    </row>
    <row r="5" spans="1:4" x14ac:dyDescent="0.25">
      <c r="A5" s="3" t="s">
        <v>10</v>
      </c>
      <c r="B5" s="82" t="s">
        <v>393</v>
      </c>
      <c r="C5" s="78"/>
      <c r="D5" s="79"/>
    </row>
    <row r="6" spans="1:4" x14ac:dyDescent="0.25">
      <c r="A6" s="3" t="s">
        <v>11</v>
      </c>
      <c r="B6" s="82" t="s">
        <v>392</v>
      </c>
      <c r="C6" s="78"/>
      <c r="D6" s="79"/>
    </row>
    <row r="7" spans="1:4" x14ac:dyDescent="0.25">
      <c r="A7" s="3" t="s">
        <v>12</v>
      </c>
      <c r="B7" s="77" t="s">
        <v>361</v>
      </c>
      <c r="C7" s="78"/>
      <c r="D7" s="79"/>
    </row>
    <row r="8" spans="1:4" x14ac:dyDescent="0.25">
      <c r="A8" s="3" t="s">
        <v>13</v>
      </c>
      <c r="B8" s="82" t="s">
        <v>14</v>
      </c>
      <c r="C8" s="78"/>
      <c r="D8" s="79"/>
    </row>
    <row r="9" spans="1:4" x14ac:dyDescent="0.25">
      <c r="A9" s="3" t="s">
        <v>15</v>
      </c>
      <c r="B9" s="80">
        <f>COUNTIF(B11:B30,"&gt;''")</f>
        <v>15</v>
      </c>
      <c r="C9" s="80"/>
    </row>
    <row r="10" spans="1:4" x14ac:dyDescent="0.25">
      <c r="A10" s="4" t="s">
        <v>16</v>
      </c>
      <c r="B10" s="4" t="s">
        <v>17</v>
      </c>
      <c r="C10" s="4" t="s">
        <v>18</v>
      </c>
      <c r="D10" s="4" t="s">
        <v>19</v>
      </c>
    </row>
    <row r="11" spans="1:4" x14ac:dyDescent="0.25">
      <c r="A11" s="68" t="s">
        <v>20</v>
      </c>
      <c r="B11" s="5" t="s">
        <v>21</v>
      </c>
      <c r="C11" s="6" t="s">
        <v>362</v>
      </c>
      <c r="D11" s="69" t="s">
        <v>22</v>
      </c>
    </row>
    <row r="12" spans="1:4" x14ac:dyDescent="0.25">
      <c r="A12" s="68" t="s">
        <v>23</v>
      </c>
      <c r="B12" s="5" t="s">
        <v>24</v>
      </c>
      <c r="C12" s="70" t="s">
        <v>363</v>
      </c>
      <c r="D12" s="69" t="s">
        <v>22</v>
      </c>
    </row>
    <row r="13" spans="1:4" x14ac:dyDescent="0.25">
      <c r="A13" s="68" t="s">
        <v>25</v>
      </c>
      <c r="B13" s="5" t="s">
        <v>26</v>
      </c>
      <c r="C13" s="70" t="s">
        <v>364</v>
      </c>
      <c r="D13" s="69" t="s">
        <v>22</v>
      </c>
    </row>
    <row r="14" spans="1:4" x14ac:dyDescent="0.25">
      <c r="A14" s="68" t="s">
        <v>27</v>
      </c>
      <c r="B14" s="5" t="s">
        <v>29</v>
      </c>
      <c r="C14" s="6" t="s">
        <v>365</v>
      </c>
      <c r="D14" s="69" t="s">
        <v>22</v>
      </c>
    </row>
    <row r="15" spans="1:4" ht="28.5" x14ac:dyDescent="0.25">
      <c r="A15" s="68" t="s">
        <v>28</v>
      </c>
      <c r="B15" s="5" t="s">
        <v>366</v>
      </c>
      <c r="C15" s="6" t="s">
        <v>367</v>
      </c>
      <c r="D15" s="69"/>
    </row>
    <row r="16" spans="1:4" ht="28.5" x14ac:dyDescent="0.25">
      <c r="A16" s="68" t="s">
        <v>30</v>
      </c>
      <c r="B16" s="5" t="s">
        <v>368</v>
      </c>
      <c r="C16" s="6" t="s">
        <v>369</v>
      </c>
      <c r="D16" s="69"/>
    </row>
    <row r="17" spans="1:4" x14ac:dyDescent="0.25">
      <c r="A17" s="68" t="s">
        <v>32</v>
      </c>
      <c r="B17" s="5" t="s">
        <v>370</v>
      </c>
      <c r="C17" s="6" t="s">
        <v>371</v>
      </c>
      <c r="D17" s="69"/>
    </row>
    <row r="18" spans="1:4" x14ac:dyDescent="0.25">
      <c r="A18" s="68" t="s">
        <v>33</v>
      </c>
      <c r="B18" s="5" t="s">
        <v>372</v>
      </c>
      <c r="C18" s="6" t="s">
        <v>373</v>
      </c>
      <c r="D18" s="69"/>
    </row>
    <row r="19" spans="1:4" x14ac:dyDescent="0.25">
      <c r="A19" s="68" t="s">
        <v>34</v>
      </c>
      <c r="B19" s="5" t="s">
        <v>374</v>
      </c>
      <c r="C19" s="71" t="s">
        <v>375</v>
      </c>
      <c r="D19" s="69"/>
    </row>
    <row r="20" spans="1:4" ht="29.25" x14ac:dyDescent="0.25">
      <c r="A20" s="68" t="s">
        <v>35</v>
      </c>
      <c r="B20" s="5" t="s">
        <v>376</v>
      </c>
      <c r="C20" s="71" t="s">
        <v>377</v>
      </c>
      <c r="D20" s="69"/>
    </row>
    <row r="21" spans="1:4" x14ac:dyDescent="0.25">
      <c r="A21" s="68" t="s">
        <v>36</v>
      </c>
      <c r="B21" s="5" t="s">
        <v>378</v>
      </c>
      <c r="C21" s="71" t="s">
        <v>379</v>
      </c>
      <c r="D21" s="69"/>
    </row>
    <row r="22" spans="1:4" ht="28.5" x14ac:dyDescent="0.25">
      <c r="A22" s="68" t="s">
        <v>37</v>
      </c>
      <c r="B22" s="5" t="s">
        <v>380</v>
      </c>
      <c r="C22" s="72" t="s">
        <v>381</v>
      </c>
      <c r="D22" s="69"/>
    </row>
    <row r="23" spans="1:4" ht="28.5" x14ac:dyDescent="0.25">
      <c r="A23" s="68" t="s">
        <v>38</v>
      </c>
      <c r="B23" s="5" t="s">
        <v>382</v>
      </c>
      <c r="C23" s="72" t="s">
        <v>383</v>
      </c>
      <c r="D23" s="69"/>
    </row>
    <row r="24" spans="1:4" x14ac:dyDescent="0.25">
      <c r="A24" s="68" t="s">
        <v>39</v>
      </c>
      <c r="B24" s="5" t="s">
        <v>384</v>
      </c>
      <c r="C24" s="72" t="s">
        <v>385</v>
      </c>
      <c r="D24" s="69"/>
    </row>
    <row r="25" spans="1:4" ht="71.25" x14ac:dyDescent="0.25">
      <c r="A25" s="68" t="s">
        <v>40</v>
      </c>
      <c r="B25" s="5" t="s">
        <v>386</v>
      </c>
      <c r="C25" s="72" t="s">
        <v>387</v>
      </c>
      <c r="D25" s="69"/>
    </row>
    <row r="26" spans="1:4" x14ac:dyDescent="0.25">
      <c r="A26" s="68" t="s">
        <v>41</v>
      </c>
      <c r="B26" s="73"/>
      <c r="C26" s="74"/>
      <c r="D26" s="69"/>
    </row>
    <row r="27" spans="1:4" x14ac:dyDescent="0.25">
      <c r="A27" s="68" t="s">
        <v>42</v>
      </c>
      <c r="B27" s="73"/>
      <c r="C27" s="74"/>
      <c r="D27" s="69"/>
    </row>
    <row r="28" spans="1:4" x14ac:dyDescent="0.25">
      <c r="A28" s="68" t="s">
        <v>43</v>
      </c>
      <c r="B28" s="73"/>
      <c r="C28" s="74"/>
      <c r="D28" s="69"/>
    </row>
    <row r="29" spans="1:4" x14ac:dyDescent="0.25">
      <c r="A29" s="68" t="s">
        <v>44</v>
      </c>
      <c r="B29" s="73"/>
      <c r="C29" s="74"/>
      <c r="D29" s="69"/>
    </row>
    <row r="30" spans="1:4" x14ac:dyDescent="0.25">
      <c r="A30" s="68" t="s">
        <v>45</v>
      </c>
      <c r="B30" s="73"/>
      <c r="C30" s="74"/>
      <c r="D30" s="69"/>
    </row>
  </sheetData>
  <mergeCells count="8">
    <mergeCell ref="B7:D7"/>
    <mergeCell ref="B9:C9"/>
    <mergeCell ref="B3:D3"/>
    <mergeCell ref="B8:D8"/>
    <mergeCell ref="B1:D1"/>
    <mergeCell ref="B2:D2"/>
    <mergeCell ref="B5:D5"/>
    <mergeCell ref="B6:D6"/>
  </mergeCells>
  <hyperlinks>
    <hyperlink ref="C14" r:id="rId1"/>
    <hyperlink ref="C15" r:id="rId2"/>
    <hyperlink ref="C16" r:id="rId3"/>
    <hyperlink ref="C17" r:id="rId4"/>
    <hyperlink ref="C18" r:id="rId5"/>
    <hyperlink ref="C19" r:id="rId6"/>
    <hyperlink ref="C20" r:id="rId7"/>
    <hyperlink ref="C21" r:id="rId8"/>
    <hyperlink ref="C22" r:id="rId9"/>
    <hyperlink ref="C23" r:id="rId10"/>
    <hyperlink ref="C24" r:id="rId11"/>
    <hyperlink ref="C25" r:id="rId12"/>
    <hyperlink ref="C11" r:id="rId13"/>
    <hyperlink ref="B7" r:id="rId14" display="https://grenoblealpesmetropole.fr/"/>
  </hyperlinks>
  <pageMargins left="0.7" right="0.7" top="0.75" bottom="0.75" header="0.3" footer="0.3"/>
  <pageSetup paperSize="9" orientation="portrait" r:id="rId15"/>
  <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U40"/>
  <sheetViews>
    <sheetView tabSelected="1" workbookViewId="0">
      <selection activeCell="A23" sqref="A23:C23"/>
    </sheetView>
  </sheetViews>
  <sheetFormatPr baseColWidth="10" defaultColWidth="8.7109375" defaultRowHeight="15" x14ac:dyDescent="0.25"/>
  <cols>
    <col min="1" max="1" width="20.7109375" customWidth="1"/>
    <col min="2" max="2" width="11" customWidth="1"/>
    <col min="3" max="3" width="10.7109375" bestFit="1" customWidth="1"/>
    <col min="11" max="11" width="2.7109375" customWidth="1"/>
    <col min="12" max="12" width="5.7109375" customWidth="1"/>
    <col min="13" max="17" width="11.7109375" customWidth="1"/>
    <col min="18" max="19" width="4.7109375" customWidth="1"/>
    <col min="20" max="20" width="3.7109375" customWidth="1"/>
    <col min="21" max="21" width="10" customWidth="1"/>
  </cols>
  <sheetData>
    <row r="1" spans="1:21" ht="48.6" customHeight="1" x14ac:dyDescent="0.2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ht="17.850000000000001" customHeight="1" x14ac:dyDescent="0.25">
      <c r="A2" s="95" t="s">
        <v>46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ht="14.85" customHeight="1" x14ac:dyDescent="0.25"/>
    <row r="4" spans="1:21" ht="14.85" customHeight="1" x14ac:dyDescent="0.25">
      <c r="A4" s="93" t="s">
        <v>47</v>
      </c>
      <c r="B4" s="93"/>
      <c r="C4" s="93"/>
      <c r="L4" s="86" t="s">
        <v>48</v>
      </c>
      <c r="M4" s="87"/>
      <c r="N4" s="87"/>
      <c r="O4" s="87"/>
      <c r="P4" s="87"/>
      <c r="Q4" s="87"/>
      <c r="R4" s="7" t="s">
        <v>49</v>
      </c>
      <c r="S4" s="7" t="s">
        <v>50</v>
      </c>
      <c r="T4" s="7" t="s">
        <v>51</v>
      </c>
      <c r="U4" s="8" t="s">
        <v>52</v>
      </c>
    </row>
    <row r="5" spans="1:21" ht="16.5" x14ac:dyDescent="0.25">
      <c r="A5" s="50" t="s">
        <v>388</v>
      </c>
      <c r="B5" s="9" t="s">
        <v>49</v>
      </c>
      <c r="C5" s="10" t="s">
        <v>50</v>
      </c>
      <c r="L5" s="11" t="s">
        <v>20</v>
      </c>
      <c r="M5" s="84" t="s">
        <v>21</v>
      </c>
      <c r="N5" s="84"/>
      <c r="O5" s="84"/>
      <c r="P5" s="84"/>
      <c r="Q5" s="84"/>
      <c r="R5" s="12">
        <v>45</v>
      </c>
      <c r="S5" s="13">
        <v>0</v>
      </c>
      <c r="T5" s="14">
        <v>68</v>
      </c>
      <c r="U5" s="15">
        <v>1</v>
      </c>
    </row>
    <row r="6" spans="1:21" ht="16.5" x14ac:dyDescent="0.25">
      <c r="A6" s="16" t="s">
        <v>53</v>
      </c>
      <c r="B6" s="17">
        <v>1</v>
      </c>
      <c r="C6" s="18">
        <v>0</v>
      </c>
      <c r="L6" s="11" t="s">
        <v>23</v>
      </c>
      <c r="M6" s="85" t="s">
        <v>24</v>
      </c>
      <c r="N6" s="85"/>
      <c r="O6" s="85"/>
      <c r="P6" s="85"/>
      <c r="Q6" s="85"/>
      <c r="R6" s="12">
        <v>38</v>
      </c>
      <c r="S6" s="13">
        <v>0</v>
      </c>
      <c r="T6" s="14">
        <v>69</v>
      </c>
      <c r="U6" s="15">
        <v>1</v>
      </c>
    </row>
    <row r="7" spans="1:21" ht="16.5" x14ac:dyDescent="0.25">
      <c r="A7" s="16" t="s">
        <v>54</v>
      </c>
      <c r="B7" s="17">
        <v>1</v>
      </c>
      <c r="C7" s="18">
        <v>0</v>
      </c>
      <c r="L7" s="11" t="s">
        <v>25</v>
      </c>
      <c r="M7" s="85" t="s">
        <v>26</v>
      </c>
      <c r="N7" s="85"/>
      <c r="O7" s="85"/>
      <c r="P7" s="85"/>
      <c r="Q7" s="85"/>
      <c r="R7" s="12">
        <v>50</v>
      </c>
      <c r="S7" s="13">
        <v>0</v>
      </c>
      <c r="T7" s="14">
        <v>56</v>
      </c>
      <c r="U7" s="15">
        <v>1</v>
      </c>
    </row>
    <row r="8" spans="1:21" ht="14.45" customHeight="1" x14ac:dyDescent="0.25">
      <c r="A8" s="16" t="s">
        <v>55</v>
      </c>
      <c r="B8" s="17" t="s">
        <v>58</v>
      </c>
      <c r="C8" s="18" t="s">
        <v>58</v>
      </c>
      <c r="L8" s="11" t="s">
        <v>27</v>
      </c>
      <c r="M8" s="85" t="s">
        <v>29</v>
      </c>
      <c r="N8" s="85"/>
      <c r="O8" s="85"/>
      <c r="P8" s="85"/>
      <c r="Q8" s="85"/>
      <c r="R8" s="12">
        <v>32</v>
      </c>
      <c r="S8" s="13">
        <v>0</v>
      </c>
      <c r="T8" s="14">
        <v>74</v>
      </c>
      <c r="U8" s="15">
        <v>1</v>
      </c>
    </row>
    <row r="9" spans="1:21" ht="14.45" customHeight="1" x14ac:dyDescent="0.25">
      <c r="A9" s="51"/>
      <c r="B9" s="52"/>
      <c r="C9" s="53"/>
      <c r="L9" s="11" t="s">
        <v>28</v>
      </c>
      <c r="M9" s="85" t="s">
        <v>366</v>
      </c>
      <c r="N9" s="85"/>
      <c r="O9" s="85"/>
      <c r="P9" s="85"/>
      <c r="Q9" s="85"/>
      <c r="R9" s="12">
        <v>41</v>
      </c>
      <c r="S9" s="13">
        <v>0</v>
      </c>
      <c r="T9" s="14">
        <v>65</v>
      </c>
      <c r="U9" s="15">
        <v>1</v>
      </c>
    </row>
    <row r="10" spans="1:21" x14ac:dyDescent="0.25">
      <c r="A10" s="86" t="s">
        <v>56</v>
      </c>
      <c r="B10" s="87"/>
      <c r="C10" s="88"/>
      <c r="L10" s="11" t="s">
        <v>30</v>
      </c>
      <c r="M10" s="85" t="s">
        <v>368</v>
      </c>
      <c r="N10" s="85"/>
      <c r="O10" s="85"/>
      <c r="P10" s="85"/>
      <c r="Q10" s="85"/>
      <c r="R10" s="12">
        <v>44</v>
      </c>
      <c r="S10" s="13">
        <v>0</v>
      </c>
      <c r="T10" s="14">
        <v>70</v>
      </c>
      <c r="U10" s="15">
        <v>1</v>
      </c>
    </row>
    <row r="11" spans="1:21" x14ac:dyDescent="0.25">
      <c r="A11" s="21"/>
      <c r="B11" s="22" t="s">
        <v>49</v>
      </c>
      <c r="C11" s="23" t="s">
        <v>50</v>
      </c>
      <c r="L11" s="11" t="s">
        <v>32</v>
      </c>
      <c r="M11" s="85" t="s">
        <v>370</v>
      </c>
      <c r="N11" s="85"/>
      <c r="O11" s="85"/>
      <c r="P11" s="85"/>
      <c r="Q11" s="85"/>
      <c r="R11" s="12">
        <v>44</v>
      </c>
      <c r="S11" s="13">
        <v>0</v>
      </c>
      <c r="T11" s="14">
        <v>63</v>
      </c>
      <c r="U11" s="15">
        <v>1</v>
      </c>
    </row>
    <row r="12" spans="1:21" x14ac:dyDescent="0.25">
      <c r="A12" s="24" t="s">
        <v>53</v>
      </c>
      <c r="B12" s="25">
        <v>1</v>
      </c>
      <c r="C12" s="26">
        <v>0</v>
      </c>
      <c r="L12" s="11" t="s">
        <v>33</v>
      </c>
      <c r="M12" s="85" t="s">
        <v>372</v>
      </c>
      <c r="N12" s="85"/>
      <c r="O12" s="85"/>
      <c r="P12" s="85"/>
      <c r="Q12" s="85"/>
      <c r="R12" s="12">
        <v>42</v>
      </c>
      <c r="S12" s="13">
        <v>0</v>
      </c>
      <c r="T12" s="14">
        <v>72</v>
      </c>
      <c r="U12" s="15">
        <v>1</v>
      </c>
    </row>
    <row r="13" spans="1:21" x14ac:dyDescent="0.25">
      <c r="A13" s="24" t="s">
        <v>14</v>
      </c>
      <c r="B13" s="25">
        <v>1</v>
      </c>
      <c r="C13" s="26">
        <v>0</v>
      </c>
      <c r="L13" s="11" t="s">
        <v>34</v>
      </c>
      <c r="M13" s="85" t="s">
        <v>374</v>
      </c>
      <c r="N13" s="85"/>
      <c r="O13" s="85"/>
      <c r="P13" s="85"/>
      <c r="Q13" s="85"/>
      <c r="R13" s="12">
        <v>38</v>
      </c>
      <c r="S13" s="13">
        <v>0</v>
      </c>
      <c r="T13" s="14">
        <v>76</v>
      </c>
      <c r="U13" s="15">
        <v>1</v>
      </c>
    </row>
    <row r="14" spans="1:21" x14ac:dyDescent="0.25">
      <c r="A14" s="27" t="s">
        <v>55</v>
      </c>
      <c r="B14" s="28" t="s">
        <v>58</v>
      </c>
      <c r="C14" s="29" t="s">
        <v>58</v>
      </c>
      <c r="L14" s="11" t="s">
        <v>35</v>
      </c>
      <c r="M14" s="85" t="s">
        <v>376</v>
      </c>
      <c r="N14" s="85"/>
      <c r="O14" s="85"/>
      <c r="P14" s="85"/>
      <c r="Q14" s="85"/>
      <c r="R14" s="12">
        <v>44</v>
      </c>
      <c r="S14" s="13">
        <v>0</v>
      </c>
      <c r="T14" s="14">
        <v>63</v>
      </c>
      <c r="U14" s="15">
        <v>1</v>
      </c>
    </row>
    <row r="15" spans="1:21" x14ac:dyDescent="0.25">
      <c r="A15" s="54"/>
      <c r="B15" s="55"/>
      <c r="C15" s="56"/>
      <c r="L15" s="11" t="s">
        <v>36</v>
      </c>
      <c r="M15" s="85" t="s">
        <v>378</v>
      </c>
      <c r="N15" s="85"/>
      <c r="O15" s="85"/>
      <c r="P15" s="85"/>
      <c r="Q15" s="85"/>
      <c r="R15" s="12">
        <v>44</v>
      </c>
      <c r="S15" s="13">
        <v>0</v>
      </c>
      <c r="T15" s="14">
        <v>62</v>
      </c>
      <c r="U15" s="15">
        <v>1</v>
      </c>
    </row>
    <row r="16" spans="1:21" x14ac:dyDescent="0.25">
      <c r="A16" s="86" t="s">
        <v>59</v>
      </c>
      <c r="B16" s="87"/>
      <c r="C16" s="88"/>
      <c r="D16" s="19"/>
      <c r="L16" s="11" t="s">
        <v>37</v>
      </c>
      <c r="M16" s="85" t="s">
        <v>380</v>
      </c>
      <c r="N16" s="85"/>
      <c r="O16" s="85"/>
      <c r="P16" s="85"/>
      <c r="Q16" s="85"/>
      <c r="R16" s="12">
        <v>40</v>
      </c>
      <c r="S16" s="13">
        <v>0</v>
      </c>
      <c r="T16" s="14">
        <v>66</v>
      </c>
      <c r="U16" s="15">
        <v>1</v>
      </c>
    </row>
    <row r="17" spans="1:21" ht="14.45" customHeight="1" x14ac:dyDescent="0.25">
      <c r="A17" s="30"/>
      <c r="B17" s="22" t="s">
        <v>49</v>
      </c>
      <c r="C17" s="23" t="s">
        <v>50</v>
      </c>
      <c r="D17" s="20"/>
      <c r="L17" s="11" t="s">
        <v>38</v>
      </c>
      <c r="M17" s="85" t="s">
        <v>382</v>
      </c>
      <c r="N17" s="85"/>
      <c r="O17" s="85"/>
      <c r="P17" s="85"/>
      <c r="Q17" s="85"/>
      <c r="R17" s="12">
        <v>37</v>
      </c>
      <c r="S17" s="13">
        <v>0</v>
      </c>
      <c r="T17" s="14">
        <v>69</v>
      </c>
      <c r="U17" s="15">
        <v>1</v>
      </c>
    </row>
    <row r="18" spans="1:21" x14ac:dyDescent="0.25">
      <c r="A18" s="24" t="s">
        <v>53</v>
      </c>
      <c r="B18" s="31">
        <v>46</v>
      </c>
      <c r="C18" s="32">
        <v>0</v>
      </c>
      <c r="D18" s="20"/>
      <c r="L18" s="11" t="s">
        <v>39</v>
      </c>
      <c r="M18" s="85" t="s">
        <v>384</v>
      </c>
      <c r="N18" s="85"/>
      <c r="O18" s="85"/>
      <c r="P18" s="85"/>
      <c r="Q18" s="85"/>
      <c r="R18" s="12">
        <v>36</v>
      </c>
      <c r="S18" s="13">
        <v>0</v>
      </c>
      <c r="T18" s="14">
        <v>70</v>
      </c>
      <c r="U18" s="15">
        <v>1</v>
      </c>
    </row>
    <row r="19" spans="1:21" x14ac:dyDescent="0.25">
      <c r="A19" s="24" t="s">
        <v>14</v>
      </c>
      <c r="B19" s="31">
        <v>17</v>
      </c>
      <c r="C19" s="32">
        <v>0</v>
      </c>
      <c r="D19" s="20"/>
      <c r="L19" s="11" t="s">
        <v>40</v>
      </c>
      <c r="M19" s="85" t="s">
        <v>386</v>
      </c>
      <c r="N19" s="85"/>
      <c r="O19" s="85"/>
      <c r="P19" s="85"/>
      <c r="Q19" s="85"/>
      <c r="R19" s="12">
        <v>35</v>
      </c>
      <c r="S19" s="13">
        <v>0</v>
      </c>
      <c r="T19" s="14">
        <v>71</v>
      </c>
      <c r="U19" s="15">
        <v>1</v>
      </c>
    </row>
    <row r="20" spans="1:21" x14ac:dyDescent="0.25">
      <c r="A20" s="24" t="s">
        <v>55</v>
      </c>
      <c r="B20" s="31">
        <v>0</v>
      </c>
      <c r="C20" s="32">
        <v>0</v>
      </c>
      <c r="D20" s="20"/>
      <c r="L20" s="11" t="s">
        <v>41</v>
      </c>
      <c r="M20" s="85" t="s">
        <v>57</v>
      </c>
      <c r="N20" s="85"/>
      <c r="O20" s="85"/>
      <c r="P20" s="85"/>
      <c r="Q20" s="85"/>
      <c r="R20" s="12" t="s">
        <v>58</v>
      </c>
      <c r="S20" s="13" t="s">
        <v>58</v>
      </c>
      <c r="T20" s="14" t="s">
        <v>58</v>
      </c>
      <c r="U20" s="15" t="s">
        <v>58</v>
      </c>
    </row>
    <row r="21" spans="1:21" x14ac:dyDescent="0.25">
      <c r="A21" s="34" t="s">
        <v>60</v>
      </c>
      <c r="B21" s="35">
        <v>63</v>
      </c>
      <c r="C21" s="36">
        <v>0</v>
      </c>
      <c r="D21" s="20"/>
      <c r="L21" s="11" t="s">
        <v>42</v>
      </c>
      <c r="M21" s="85" t="s">
        <v>57</v>
      </c>
      <c r="N21" s="85"/>
      <c r="O21" s="85"/>
      <c r="P21" s="85"/>
      <c r="Q21" s="85"/>
      <c r="R21" s="12" t="s">
        <v>58</v>
      </c>
      <c r="S21" s="13" t="s">
        <v>58</v>
      </c>
      <c r="T21" s="14" t="s">
        <v>58</v>
      </c>
      <c r="U21" s="15" t="s">
        <v>58</v>
      </c>
    </row>
    <row r="22" spans="1:21" x14ac:dyDescent="0.25">
      <c r="L22" s="11" t="s">
        <v>43</v>
      </c>
      <c r="M22" s="85" t="s">
        <v>57</v>
      </c>
      <c r="N22" s="85"/>
      <c r="O22" s="85"/>
      <c r="P22" s="85"/>
      <c r="Q22" s="85"/>
      <c r="R22" s="12" t="s">
        <v>58</v>
      </c>
      <c r="S22" s="13" t="s">
        <v>58</v>
      </c>
      <c r="T22" s="14" t="s">
        <v>58</v>
      </c>
      <c r="U22" s="15" t="s">
        <v>58</v>
      </c>
    </row>
    <row r="23" spans="1:21" ht="14.45" customHeight="1" x14ac:dyDescent="0.25">
      <c r="A23" s="86"/>
      <c r="B23" s="87"/>
      <c r="C23" s="88"/>
      <c r="L23" s="11" t="s">
        <v>44</v>
      </c>
      <c r="M23" s="85" t="s">
        <v>57</v>
      </c>
      <c r="N23" s="85"/>
      <c r="O23" s="85"/>
      <c r="P23" s="85"/>
      <c r="Q23" s="85"/>
      <c r="R23" s="12" t="s">
        <v>58</v>
      </c>
      <c r="S23" s="13" t="s">
        <v>58</v>
      </c>
      <c r="T23" s="14" t="s">
        <v>58</v>
      </c>
      <c r="U23" s="15" t="s">
        <v>58</v>
      </c>
    </row>
    <row r="24" spans="1:21" x14ac:dyDescent="0.25">
      <c r="A24" s="21"/>
      <c r="B24" s="22"/>
      <c r="C24" s="23"/>
      <c r="L24" s="11" t="s">
        <v>45</v>
      </c>
      <c r="M24" s="85" t="s">
        <v>57</v>
      </c>
      <c r="N24" s="85"/>
      <c r="O24" s="85"/>
      <c r="P24" s="85"/>
      <c r="Q24" s="85"/>
      <c r="R24" s="12" t="s">
        <v>58</v>
      </c>
      <c r="S24" s="13" t="s">
        <v>58</v>
      </c>
      <c r="T24" s="14" t="s">
        <v>58</v>
      </c>
      <c r="U24" s="15" t="s">
        <v>58</v>
      </c>
    </row>
    <row r="25" spans="1:21" ht="14.45" customHeight="1" x14ac:dyDescent="0.25">
      <c r="A25" s="24"/>
      <c r="B25" s="31"/>
      <c r="C25" s="32"/>
      <c r="L25" s="92" t="s">
        <v>61</v>
      </c>
      <c r="M25" s="93"/>
      <c r="N25" s="93"/>
      <c r="O25" s="93"/>
      <c r="P25" s="93"/>
      <c r="Q25" s="93"/>
      <c r="R25" s="93"/>
      <c r="S25" s="93"/>
      <c r="T25" s="93"/>
      <c r="U25" s="94"/>
    </row>
    <row r="26" spans="1:21" x14ac:dyDescent="0.25">
      <c r="A26" s="24"/>
      <c r="B26" s="31"/>
      <c r="C26" s="32"/>
      <c r="L26" s="96" t="s">
        <v>62</v>
      </c>
      <c r="M26" s="97"/>
      <c r="N26" s="97"/>
      <c r="O26" s="97"/>
      <c r="P26" s="97"/>
      <c r="Q26" s="97"/>
      <c r="R26" s="97"/>
      <c r="S26" s="97"/>
      <c r="T26" s="97"/>
      <c r="U26" s="33">
        <f>IF(COUNTIF(U5:U24,"&lt;&gt;-")&gt;0,SUM(U5:U24)/COUNTIF(U5:U24,"&lt;&gt;-"),"-")</f>
        <v>1</v>
      </c>
    </row>
    <row r="27" spans="1:21" x14ac:dyDescent="0.25">
      <c r="A27" s="57"/>
      <c r="B27" s="58"/>
      <c r="C27" s="59"/>
      <c r="L27" s="96" t="s">
        <v>63</v>
      </c>
      <c r="M27" s="97"/>
      <c r="N27" s="97"/>
      <c r="O27" s="97"/>
      <c r="P27" s="97"/>
      <c r="Q27" s="97"/>
      <c r="R27" s="97"/>
      <c r="S27" s="97"/>
      <c r="T27" s="97"/>
      <c r="U27" s="33">
        <f>IF(COUNTIF(U5:U24,"&lt;&gt;-")&gt;0,MAX(U5:U24),"-")</f>
        <v>1</v>
      </c>
    </row>
    <row r="28" spans="1:21" x14ac:dyDescent="0.25">
      <c r="A28" s="60"/>
      <c r="B28" s="61"/>
      <c r="C28" s="62"/>
      <c r="L28" s="98" t="s">
        <v>64</v>
      </c>
      <c r="M28" s="99"/>
      <c r="N28" s="99"/>
      <c r="O28" s="99"/>
      <c r="P28" s="99"/>
      <c r="Q28" s="99"/>
      <c r="R28" s="99"/>
      <c r="S28" s="99"/>
      <c r="T28" s="99"/>
      <c r="U28" s="37">
        <f>IF(COUNTIF(U5:U24,"&lt;&gt;-")&gt;0,MIN(U5:U24),"-")</f>
        <v>1</v>
      </c>
    </row>
    <row r="29" spans="1:21" ht="18" x14ac:dyDescent="0.25">
      <c r="A29" s="89" t="s">
        <v>65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</row>
    <row r="30" spans="1:21" x14ac:dyDescent="0.25">
      <c r="A30" s="90" t="s">
        <v>66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</row>
    <row r="31" spans="1:21" x14ac:dyDescent="0.2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</row>
    <row r="32" spans="1:21" x14ac:dyDescent="0.2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</row>
    <row r="33" spans="1:21" x14ac:dyDescent="0.2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</row>
    <row r="34" spans="1:21" x14ac:dyDescent="0.25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</row>
    <row r="35" spans="1:21" x14ac:dyDescent="0.2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1:21" x14ac:dyDescent="0.2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</row>
    <row r="37" spans="1:21" x14ac:dyDescent="0.2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</row>
    <row r="38" spans="1:21" x14ac:dyDescent="0.25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</row>
    <row r="39" spans="1:21" x14ac:dyDescent="0.25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</row>
    <row r="40" spans="1:21" x14ac:dyDescent="0.25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</row>
  </sheetData>
  <mergeCells count="33">
    <mergeCell ref="A1:U1"/>
    <mergeCell ref="L26:T26"/>
    <mergeCell ref="L27:T27"/>
    <mergeCell ref="L28:T28"/>
    <mergeCell ref="M16:Q16"/>
    <mergeCell ref="M17:Q17"/>
    <mergeCell ref="M18:Q18"/>
    <mergeCell ref="M19:Q19"/>
    <mergeCell ref="M20:Q20"/>
    <mergeCell ref="M8:Q8"/>
    <mergeCell ref="M9:Q9"/>
    <mergeCell ref="M10:Q10"/>
    <mergeCell ref="M11:Q11"/>
    <mergeCell ref="A2:U2"/>
    <mergeCell ref="A4:C4"/>
    <mergeCell ref="L4:Q4"/>
    <mergeCell ref="A30:U40"/>
    <mergeCell ref="M21:Q21"/>
    <mergeCell ref="M22:Q22"/>
    <mergeCell ref="M23:Q23"/>
    <mergeCell ref="A23:C23"/>
    <mergeCell ref="M24:Q24"/>
    <mergeCell ref="L25:U25"/>
    <mergeCell ref="M14:Q14"/>
    <mergeCell ref="M15:Q15"/>
    <mergeCell ref="A10:C10"/>
    <mergeCell ref="A16:C16"/>
    <mergeCell ref="A29:U29"/>
    <mergeCell ref="M5:Q5"/>
    <mergeCell ref="M6:Q6"/>
    <mergeCell ref="M7:Q7"/>
    <mergeCell ref="M12:Q12"/>
    <mergeCell ref="M13:Q13"/>
  </mergeCells>
  <conditionalFormatting sqref="U5:U24">
    <cfRule type="cellIs" dxfId="51" priority="1" operator="equal">
      <formula>0</formula>
    </cfRule>
    <cfRule type="cellIs" dxfId="50" priority="3" operator="notEqual">
      <formula>"-"</formula>
    </cfRule>
  </conditionalFormatting>
  <conditionalFormatting sqref="U26">
    <cfRule type="cellIs" dxfId="49" priority="2" operator="greaterThan">
      <formula>0</formula>
    </cfRule>
  </conditionalFormatting>
  <dataValidations count="1">
    <dataValidation type="list" allowBlank="1" showInputMessage="1" showErrorMessage="1" sqref="A24">
      <formula1>"En valeurs,En %"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B1:V133"/>
  <sheetViews>
    <sheetView topLeftCell="B119" workbookViewId="0">
      <selection activeCell="U33" sqref="U33:V39"/>
    </sheetView>
  </sheetViews>
  <sheetFormatPr baseColWidth="10" defaultColWidth="11.42578125" defaultRowHeight="15" x14ac:dyDescent="0.25"/>
  <cols>
    <col min="1" max="1" width="0" hidden="1" customWidth="1"/>
    <col min="2" max="2" width="13.42578125" customWidth="1"/>
    <col min="3" max="3" width="0" hidden="1" customWidth="1"/>
    <col min="4" max="4" width="8" customWidth="1"/>
    <col min="5" max="5" width="53.42578125" customWidth="1"/>
    <col min="6" max="21" width="5.42578125" customWidth="1"/>
  </cols>
  <sheetData>
    <row r="1" spans="2:22" ht="18" x14ac:dyDescent="0.25">
      <c r="B1" s="63" t="s">
        <v>31</v>
      </c>
      <c r="C1" s="64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</row>
    <row r="2" spans="2:22" x14ac:dyDescent="0.25">
      <c r="B2" s="38"/>
      <c r="C2" s="39"/>
      <c r="D2" s="39"/>
      <c r="E2" s="100" t="str">
        <f>IF(COUNTBLANK(G2:U2)&lt;20,"Présence de dérogation","Absence de dérogation")</f>
        <v>Présence de dérogation</v>
      </c>
      <c r="F2" s="100"/>
      <c r="G2" s="38" t="s">
        <v>389</v>
      </c>
      <c r="H2" s="38" t="s">
        <v>57</v>
      </c>
      <c r="I2" s="38" t="s">
        <v>57</v>
      </c>
      <c r="J2" s="38" t="s">
        <v>57</v>
      </c>
      <c r="K2" s="38" t="s">
        <v>57</v>
      </c>
      <c r="L2" s="38" t="s">
        <v>57</v>
      </c>
      <c r="M2" s="38" t="s">
        <v>390</v>
      </c>
      <c r="N2" s="38" t="s">
        <v>57</v>
      </c>
      <c r="O2" s="38" t="s">
        <v>57</v>
      </c>
      <c r="P2" s="38" t="s">
        <v>390</v>
      </c>
      <c r="Q2" s="38" t="s">
        <v>57</v>
      </c>
      <c r="R2" s="38" t="s">
        <v>57</v>
      </c>
      <c r="S2" s="38" t="s">
        <v>390</v>
      </c>
      <c r="T2" s="38" t="s">
        <v>57</v>
      </c>
      <c r="U2" s="38" t="s">
        <v>57</v>
      </c>
      <c r="V2" s="38" t="str">
        <f>V3</f>
        <v>Global</v>
      </c>
    </row>
    <row r="3" spans="2:22" ht="24.6" customHeight="1" x14ac:dyDescent="0.25">
      <c r="B3" s="40" t="s">
        <v>67</v>
      </c>
      <c r="C3" s="40" t="s">
        <v>68</v>
      </c>
      <c r="D3" s="40" t="s">
        <v>69</v>
      </c>
      <c r="E3" s="40" t="s">
        <v>70</v>
      </c>
      <c r="F3" s="40" t="s">
        <v>71</v>
      </c>
      <c r="G3" s="40" t="s">
        <v>20</v>
      </c>
      <c r="H3" s="40" t="s">
        <v>23</v>
      </c>
      <c r="I3" s="40" t="s">
        <v>25</v>
      </c>
      <c r="J3" s="40" t="s">
        <v>27</v>
      </c>
      <c r="K3" s="40" t="s">
        <v>28</v>
      </c>
      <c r="L3" s="40" t="s">
        <v>30</v>
      </c>
      <c r="M3" s="40" t="s">
        <v>32</v>
      </c>
      <c r="N3" s="40" t="s">
        <v>33</v>
      </c>
      <c r="O3" s="40" t="s">
        <v>34</v>
      </c>
      <c r="P3" s="40" t="s">
        <v>35</v>
      </c>
      <c r="Q3" s="40" t="s">
        <v>36</v>
      </c>
      <c r="R3" s="40" t="s">
        <v>37</v>
      </c>
      <c r="S3" s="40" t="s">
        <v>38</v>
      </c>
      <c r="T3" s="40" t="s">
        <v>39</v>
      </c>
      <c r="U3" s="40" t="s">
        <v>40</v>
      </c>
      <c r="V3" s="40" t="s">
        <v>72</v>
      </c>
    </row>
    <row r="4" spans="2:22" ht="45" customHeight="1" x14ac:dyDescent="0.25">
      <c r="B4" s="49" t="s">
        <v>73</v>
      </c>
      <c r="C4" s="41">
        <v>1</v>
      </c>
      <c r="D4" s="41" t="s">
        <v>74</v>
      </c>
      <c r="E4" s="42" t="s">
        <v>75</v>
      </c>
      <c r="F4" s="41" t="s">
        <v>53</v>
      </c>
      <c r="G4" s="43" t="s">
        <v>49</v>
      </c>
      <c r="H4" s="75" t="s">
        <v>51</v>
      </c>
      <c r="I4" s="43" t="s">
        <v>51</v>
      </c>
      <c r="J4" s="43" t="s">
        <v>51</v>
      </c>
      <c r="K4" s="43" t="s">
        <v>51</v>
      </c>
      <c r="L4" s="43" t="s">
        <v>51</v>
      </c>
      <c r="M4" s="43" t="s">
        <v>51</v>
      </c>
      <c r="N4" s="43" t="s">
        <v>51</v>
      </c>
      <c r="O4" s="43" t="s">
        <v>51</v>
      </c>
      <c r="P4" s="43" t="s">
        <v>51</v>
      </c>
      <c r="Q4" s="43" t="s">
        <v>51</v>
      </c>
      <c r="R4" s="43" t="s">
        <v>51</v>
      </c>
      <c r="S4" s="43" t="s">
        <v>51</v>
      </c>
      <c r="T4" s="43" t="s">
        <v>51</v>
      </c>
      <c r="U4" s="43" t="s">
        <v>49</v>
      </c>
      <c r="V4" s="44" t="s">
        <v>49</v>
      </c>
    </row>
    <row r="5" spans="2:22" ht="45" customHeight="1" x14ac:dyDescent="0.25">
      <c r="B5" s="49" t="s">
        <v>73</v>
      </c>
      <c r="C5" s="41">
        <v>2</v>
      </c>
      <c r="D5" s="41" t="s">
        <v>77</v>
      </c>
      <c r="E5" s="42" t="s">
        <v>78</v>
      </c>
      <c r="F5" s="41" t="s">
        <v>53</v>
      </c>
      <c r="G5" s="43" t="s">
        <v>49</v>
      </c>
      <c r="H5" s="43" t="s">
        <v>49</v>
      </c>
      <c r="I5" s="43" t="s">
        <v>51</v>
      </c>
      <c r="J5" s="43" t="s">
        <v>51</v>
      </c>
      <c r="K5" s="43" t="s">
        <v>49</v>
      </c>
      <c r="L5" s="43" t="s">
        <v>49</v>
      </c>
      <c r="M5" s="43" t="s">
        <v>49</v>
      </c>
      <c r="N5" s="43" t="s">
        <v>49</v>
      </c>
      <c r="O5" s="43" t="s">
        <v>49</v>
      </c>
      <c r="P5" s="43" t="s">
        <v>49</v>
      </c>
      <c r="Q5" s="43" t="s">
        <v>51</v>
      </c>
      <c r="R5" s="43" t="s">
        <v>51</v>
      </c>
      <c r="S5" s="43" t="s">
        <v>49</v>
      </c>
      <c r="T5" s="43" t="s">
        <v>49</v>
      </c>
      <c r="U5" s="43" t="s">
        <v>51</v>
      </c>
      <c r="V5" s="44" t="s">
        <v>49</v>
      </c>
    </row>
    <row r="6" spans="2:22" ht="45" customHeight="1" x14ac:dyDescent="0.25">
      <c r="B6" s="49" t="s">
        <v>73</v>
      </c>
      <c r="C6" s="41">
        <v>3</v>
      </c>
      <c r="D6" s="41" t="s">
        <v>79</v>
      </c>
      <c r="E6" s="42" t="s">
        <v>80</v>
      </c>
      <c r="F6" s="41" t="s">
        <v>53</v>
      </c>
      <c r="G6" s="43" t="s">
        <v>49</v>
      </c>
      <c r="H6" s="43" t="s">
        <v>51</v>
      </c>
      <c r="I6" s="43" t="s">
        <v>51</v>
      </c>
      <c r="J6" s="43" t="s">
        <v>51</v>
      </c>
      <c r="K6" s="43" t="s">
        <v>51</v>
      </c>
      <c r="L6" s="43" t="s">
        <v>51</v>
      </c>
      <c r="M6" s="43" t="s">
        <v>51</v>
      </c>
      <c r="N6" s="43" t="s">
        <v>51</v>
      </c>
      <c r="O6" s="43" t="s">
        <v>51</v>
      </c>
      <c r="P6" s="43" t="s">
        <v>51</v>
      </c>
      <c r="Q6" s="43" t="s">
        <v>51</v>
      </c>
      <c r="R6" s="43" t="s">
        <v>51</v>
      </c>
      <c r="S6" s="43" t="s">
        <v>51</v>
      </c>
      <c r="T6" s="43" t="s">
        <v>51</v>
      </c>
      <c r="U6" s="43" t="s">
        <v>49</v>
      </c>
      <c r="V6" s="44" t="s">
        <v>49</v>
      </c>
    </row>
    <row r="7" spans="2:22" ht="45" customHeight="1" x14ac:dyDescent="0.25">
      <c r="B7" s="49" t="s">
        <v>73</v>
      </c>
      <c r="C7" s="41">
        <v>4</v>
      </c>
      <c r="D7" s="41" t="s">
        <v>81</v>
      </c>
      <c r="E7" s="42" t="s">
        <v>82</v>
      </c>
      <c r="F7" s="41" t="s">
        <v>53</v>
      </c>
      <c r="G7" s="43" t="s">
        <v>51</v>
      </c>
      <c r="H7" s="43" t="s">
        <v>51</v>
      </c>
      <c r="I7" s="43" t="s">
        <v>51</v>
      </c>
      <c r="J7" s="43" t="s">
        <v>51</v>
      </c>
      <c r="K7" s="43" t="s">
        <v>51</v>
      </c>
      <c r="L7" s="43" t="s">
        <v>51</v>
      </c>
      <c r="M7" s="43" t="s">
        <v>51</v>
      </c>
      <c r="N7" s="43" t="s">
        <v>51</v>
      </c>
      <c r="O7" s="43" t="s">
        <v>51</v>
      </c>
      <c r="P7" s="43" t="s">
        <v>51</v>
      </c>
      <c r="Q7" s="43" t="s">
        <v>51</v>
      </c>
      <c r="R7" s="43" t="s">
        <v>51</v>
      </c>
      <c r="S7" s="43" t="s">
        <v>51</v>
      </c>
      <c r="T7" s="43" t="s">
        <v>51</v>
      </c>
      <c r="U7" s="43" t="s">
        <v>51</v>
      </c>
      <c r="V7" s="44" t="s">
        <v>51</v>
      </c>
    </row>
    <row r="8" spans="2:22" ht="45" customHeight="1" x14ac:dyDescent="0.25">
      <c r="B8" s="49" t="s">
        <v>73</v>
      </c>
      <c r="C8" s="41">
        <v>5</v>
      </c>
      <c r="D8" s="41" t="s">
        <v>83</v>
      </c>
      <c r="E8" s="42" t="s">
        <v>84</v>
      </c>
      <c r="F8" s="41" t="s">
        <v>53</v>
      </c>
      <c r="G8" s="43" t="s">
        <v>51</v>
      </c>
      <c r="H8" s="43" t="s">
        <v>51</v>
      </c>
      <c r="I8" s="43" t="s">
        <v>51</v>
      </c>
      <c r="J8" s="43" t="s">
        <v>51</v>
      </c>
      <c r="K8" s="43" t="s">
        <v>51</v>
      </c>
      <c r="L8" s="43" t="s">
        <v>51</v>
      </c>
      <c r="M8" s="43" t="s">
        <v>51</v>
      </c>
      <c r="N8" s="43" t="s">
        <v>51</v>
      </c>
      <c r="O8" s="43" t="s">
        <v>51</v>
      </c>
      <c r="P8" s="43" t="s">
        <v>51</v>
      </c>
      <c r="Q8" s="43" t="s">
        <v>51</v>
      </c>
      <c r="R8" s="43" t="s">
        <v>51</v>
      </c>
      <c r="S8" s="43" t="s">
        <v>51</v>
      </c>
      <c r="T8" s="43" t="s">
        <v>51</v>
      </c>
      <c r="U8" s="43" t="s">
        <v>51</v>
      </c>
      <c r="V8" s="44" t="s">
        <v>51</v>
      </c>
    </row>
    <row r="9" spans="2:22" ht="45" customHeight="1" x14ac:dyDescent="0.25">
      <c r="B9" s="49" t="s">
        <v>73</v>
      </c>
      <c r="C9" s="41">
        <v>6</v>
      </c>
      <c r="D9" s="41" t="s">
        <v>85</v>
      </c>
      <c r="E9" s="42" t="s">
        <v>86</v>
      </c>
      <c r="F9" s="41" t="s">
        <v>53</v>
      </c>
      <c r="G9" s="43" t="s">
        <v>51</v>
      </c>
      <c r="H9" s="43" t="s">
        <v>51</v>
      </c>
      <c r="I9" s="43" t="s">
        <v>51</v>
      </c>
      <c r="J9" s="43" t="s">
        <v>51</v>
      </c>
      <c r="K9" s="43" t="s">
        <v>51</v>
      </c>
      <c r="L9" s="43" t="s">
        <v>51</v>
      </c>
      <c r="M9" s="43" t="s">
        <v>51</v>
      </c>
      <c r="N9" s="43" t="s">
        <v>51</v>
      </c>
      <c r="O9" s="43" t="s">
        <v>51</v>
      </c>
      <c r="P9" s="43" t="s">
        <v>51</v>
      </c>
      <c r="Q9" s="43" t="s">
        <v>51</v>
      </c>
      <c r="R9" s="43" t="s">
        <v>51</v>
      </c>
      <c r="S9" s="43" t="s">
        <v>51</v>
      </c>
      <c r="T9" s="43" t="s">
        <v>51</v>
      </c>
      <c r="U9" s="43" t="s">
        <v>51</v>
      </c>
      <c r="V9" s="44" t="s">
        <v>51</v>
      </c>
    </row>
    <row r="10" spans="2:22" ht="45" customHeight="1" x14ac:dyDescent="0.25">
      <c r="B10" s="49" t="s">
        <v>73</v>
      </c>
      <c r="C10" s="41">
        <v>7</v>
      </c>
      <c r="D10" s="41" t="s">
        <v>87</v>
      </c>
      <c r="E10" s="42" t="s">
        <v>88</v>
      </c>
      <c r="F10" s="41" t="s">
        <v>53</v>
      </c>
      <c r="G10" s="43" t="s">
        <v>51</v>
      </c>
      <c r="H10" s="43" t="s">
        <v>51</v>
      </c>
      <c r="I10" s="43" t="s">
        <v>51</v>
      </c>
      <c r="J10" s="43" t="s">
        <v>51</v>
      </c>
      <c r="K10" s="43" t="s">
        <v>51</v>
      </c>
      <c r="L10" s="43" t="s">
        <v>51</v>
      </c>
      <c r="M10" s="43" t="s">
        <v>51</v>
      </c>
      <c r="N10" s="43" t="s">
        <v>51</v>
      </c>
      <c r="O10" s="43" t="s">
        <v>51</v>
      </c>
      <c r="P10" s="43" t="s">
        <v>51</v>
      </c>
      <c r="Q10" s="43" t="s">
        <v>51</v>
      </c>
      <c r="R10" s="43" t="s">
        <v>51</v>
      </c>
      <c r="S10" s="43" t="s">
        <v>51</v>
      </c>
      <c r="T10" s="43" t="s">
        <v>51</v>
      </c>
      <c r="U10" s="43" t="s">
        <v>51</v>
      </c>
      <c r="V10" s="44" t="s">
        <v>51</v>
      </c>
    </row>
    <row r="11" spans="2:22" ht="45" customHeight="1" x14ac:dyDescent="0.25">
      <c r="B11" s="49" t="s">
        <v>73</v>
      </c>
      <c r="C11" s="41">
        <v>8</v>
      </c>
      <c r="D11" s="41" t="s">
        <v>89</v>
      </c>
      <c r="E11" s="42" t="s">
        <v>90</v>
      </c>
      <c r="F11" s="41" t="s">
        <v>14</v>
      </c>
      <c r="G11" s="43" t="s">
        <v>51</v>
      </c>
      <c r="H11" s="43" t="s">
        <v>51</v>
      </c>
      <c r="I11" s="43" t="s">
        <v>51</v>
      </c>
      <c r="J11" s="43" t="s">
        <v>51</v>
      </c>
      <c r="K11" s="43" t="s">
        <v>51</v>
      </c>
      <c r="L11" s="43" t="s">
        <v>51</v>
      </c>
      <c r="M11" s="43" t="s">
        <v>51</v>
      </c>
      <c r="N11" s="43" t="s">
        <v>51</v>
      </c>
      <c r="O11" s="43" t="s">
        <v>51</v>
      </c>
      <c r="P11" s="43" t="s">
        <v>51</v>
      </c>
      <c r="Q11" s="43" t="s">
        <v>51</v>
      </c>
      <c r="R11" s="43" t="s">
        <v>51</v>
      </c>
      <c r="S11" s="43" t="s">
        <v>51</v>
      </c>
      <c r="T11" s="43" t="s">
        <v>51</v>
      </c>
      <c r="U11" s="43" t="s">
        <v>51</v>
      </c>
      <c r="V11" s="44" t="s">
        <v>51</v>
      </c>
    </row>
    <row r="12" spans="2:22" ht="45" customHeight="1" x14ac:dyDescent="0.25">
      <c r="B12" s="49" t="s">
        <v>73</v>
      </c>
      <c r="C12" s="41">
        <v>9</v>
      </c>
      <c r="D12" s="41" t="s">
        <v>91</v>
      </c>
      <c r="E12" s="42" t="s">
        <v>92</v>
      </c>
      <c r="F12" s="41" t="s">
        <v>53</v>
      </c>
      <c r="G12" s="43" t="s">
        <v>51</v>
      </c>
      <c r="H12" s="43" t="s">
        <v>51</v>
      </c>
      <c r="I12" s="43" t="s">
        <v>51</v>
      </c>
      <c r="J12" s="43" t="s">
        <v>51</v>
      </c>
      <c r="K12" s="43" t="s">
        <v>51</v>
      </c>
      <c r="L12" s="43" t="s">
        <v>51</v>
      </c>
      <c r="M12" s="43" t="s">
        <v>51</v>
      </c>
      <c r="N12" s="43" t="s">
        <v>51</v>
      </c>
      <c r="O12" s="43" t="s">
        <v>51</v>
      </c>
      <c r="P12" s="43" t="s">
        <v>51</v>
      </c>
      <c r="Q12" s="43" t="s">
        <v>51</v>
      </c>
      <c r="R12" s="43" t="s">
        <v>51</v>
      </c>
      <c r="S12" s="43" t="s">
        <v>51</v>
      </c>
      <c r="T12" s="43" t="s">
        <v>51</v>
      </c>
      <c r="U12" s="43" t="s">
        <v>49</v>
      </c>
      <c r="V12" s="44" t="s">
        <v>49</v>
      </c>
    </row>
    <row r="13" spans="2:22" ht="45" customHeight="1" x14ac:dyDescent="0.25">
      <c r="B13" s="49" t="s">
        <v>73</v>
      </c>
      <c r="C13" s="41">
        <v>10</v>
      </c>
      <c r="D13" s="41" t="s">
        <v>93</v>
      </c>
      <c r="E13" s="42" t="s">
        <v>94</v>
      </c>
      <c r="F13" s="41" t="s">
        <v>55</v>
      </c>
      <c r="G13" s="43" t="s">
        <v>76</v>
      </c>
      <c r="H13" s="43" t="s">
        <v>76</v>
      </c>
      <c r="I13" s="43" t="s">
        <v>76</v>
      </c>
      <c r="J13" s="43" t="s">
        <v>76</v>
      </c>
      <c r="K13" s="43" t="s">
        <v>76</v>
      </c>
      <c r="L13" s="43" t="s">
        <v>76</v>
      </c>
      <c r="M13" s="43" t="s">
        <v>76</v>
      </c>
      <c r="N13" s="43" t="s">
        <v>76</v>
      </c>
      <c r="O13" s="43" t="s">
        <v>76</v>
      </c>
      <c r="P13" s="43" t="s">
        <v>76</v>
      </c>
      <c r="Q13" s="43" t="s">
        <v>76</v>
      </c>
      <c r="R13" s="43" t="s">
        <v>76</v>
      </c>
      <c r="S13" s="43" t="s">
        <v>76</v>
      </c>
      <c r="T13" s="43" t="s">
        <v>76</v>
      </c>
      <c r="U13" s="43" t="s">
        <v>76</v>
      </c>
      <c r="V13" s="43" t="s">
        <v>76</v>
      </c>
    </row>
    <row r="14" spans="2:22" ht="45" customHeight="1" x14ac:dyDescent="0.25">
      <c r="B14" s="49" t="s">
        <v>95</v>
      </c>
      <c r="C14" s="41">
        <v>11</v>
      </c>
      <c r="D14" s="41" t="s">
        <v>96</v>
      </c>
      <c r="E14" s="42" t="s">
        <v>97</v>
      </c>
      <c r="F14" s="41" t="s">
        <v>53</v>
      </c>
      <c r="G14" s="43" t="s">
        <v>49</v>
      </c>
      <c r="H14" s="43" t="s">
        <v>51</v>
      </c>
      <c r="I14" s="43" t="s">
        <v>51</v>
      </c>
      <c r="J14" s="43" t="s">
        <v>51</v>
      </c>
      <c r="K14" s="43" t="s">
        <v>51</v>
      </c>
      <c r="L14" s="43" t="s">
        <v>51</v>
      </c>
      <c r="M14" s="43" t="s">
        <v>51</v>
      </c>
      <c r="N14" s="43" t="s">
        <v>51</v>
      </c>
      <c r="O14" s="43" t="s">
        <v>51</v>
      </c>
      <c r="P14" s="43" t="s">
        <v>51</v>
      </c>
      <c r="Q14" s="43" t="s">
        <v>51</v>
      </c>
      <c r="R14" s="43" t="s">
        <v>51</v>
      </c>
      <c r="S14" s="43" t="s">
        <v>51</v>
      </c>
      <c r="T14" s="43" t="s">
        <v>51</v>
      </c>
      <c r="U14" s="43" t="s">
        <v>51</v>
      </c>
      <c r="V14" s="44" t="s">
        <v>49</v>
      </c>
    </row>
    <row r="15" spans="2:22" ht="45" customHeight="1" x14ac:dyDescent="0.25">
      <c r="B15" s="49" t="s">
        <v>95</v>
      </c>
      <c r="C15" s="41">
        <v>12</v>
      </c>
      <c r="D15" s="41" t="s">
        <v>98</v>
      </c>
      <c r="E15" s="42" t="s">
        <v>99</v>
      </c>
      <c r="F15" s="41" t="s">
        <v>53</v>
      </c>
      <c r="G15" s="43" t="s">
        <v>49</v>
      </c>
      <c r="H15" s="43" t="s">
        <v>51</v>
      </c>
      <c r="I15" s="43" t="s">
        <v>51</v>
      </c>
      <c r="J15" s="43" t="s">
        <v>51</v>
      </c>
      <c r="K15" s="43" t="s">
        <v>51</v>
      </c>
      <c r="L15" s="43" t="s">
        <v>51</v>
      </c>
      <c r="M15" s="43" t="s">
        <v>51</v>
      </c>
      <c r="N15" s="43" t="s">
        <v>51</v>
      </c>
      <c r="O15" s="43" t="s">
        <v>51</v>
      </c>
      <c r="P15" s="43" t="s">
        <v>51</v>
      </c>
      <c r="Q15" s="43" t="s">
        <v>51</v>
      </c>
      <c r="R15" s="43" t="s">
        <v>51</v>
      </c>
      <c r="S15" s="43" t="s">
        <v>51</v>
      </c>
      <c r="T15" s="43" t="s">
        <v>51</v>
      </c>
      <c r="U15" s="43" t="s">
        <v>51</v>
      </c>
      <c r="V15" s="44" t="s">
        <v>49</v>
      </c>
    </row>
    <row r="16" spans="2:22" ht="45" customHeight="1" x14ac:dyDescent="0.25">
      <c r="B16" s="49" t="s">
        <v>100</v>
      </c>
      <c r="C16" s="41">
        <v>13</v>
      </c>
      <c r="D16" s="41" t="s">
        <v>101</v>
      </c>
      <c r="E16" s="42" t="s">
        <v>102</v>
      </c>
      <c r="F16" s="41" t="s">
        <v>53</v>
      </c>
      <c r="G16" s="43" t="s">
        <v>51</v>
      </c>
      <c r="H16" s="43" t="s">
        <v>49</v>
      </c>
      <c r="I16" s="43" t="s">
        <v>49</v>
      </c>
      <c r="J16" s="43" t="s">
        <v>51</v>
      </c>
      <c r="K16" s="43" t="s">
        <v>49</v>
      </c>
      <c r="L16" s="43" t="s">
        <v>49</v>
      </c>
      <c r="M16" s="43" t="s">
        <v>49</v>
      </c>
      <c r="N16" s="43" t="s">
        <v>49</v>
      </c>
      <c r="O16" s="43" t="s">
        <v>49</v>
      </c>
      <c r="P16" s="43" t="s">
        <v>49</v>
      </c>
      <c r="Q16" s="43" t="s">
        <v>49</v>
      </c>
      <c r="R16" s="43" t="s">
        <v>49</v>
      </c>
      <c r="S16" s="43" t="s">
        <v>51</v>
      </c>
      <c r="T16" s="43" t="s">
        <v>49</v>
      </c>
      <c r="U16" s="43" t="s">
        <v>51</v>
      </c>
      <c r="V16" s="44" t="s">
        <v>49</v>
      </c>
    </row>
    <row r="17" spans="2:22" ht="45" customHeight="1" x14ac:dyDescent="0.25">
      <c r="B17" s="49" t="s">
        <v>100</v>
      </c>
      <c r="C17" s="41">
        <v>14</v>
      </c>
      <c r="D17" s="41" t="s">
        <v>103</v>
      </c>
      <c r="E17" s="42" t="s">
        <v>104</v>
      </c>
      <c r="F17" s="41" t="s">
        <v>14</v>
      </c>
      <c r="G17" s="43" t="s">
        <v>49</v>
      </c>
      <c r="H17" s="43" t="s">
        <v>49</v>
      </c>
      <c r="I17" s="43" t="s">
        <v>49</v>
      </c>
      <c r="J17" s="43" t="s">
        <v>49</v>
      </c>
      <c r="K17" s="43" t="s">
        <v>49</v>
      </c>
      <c r="L17" s="43" t="s">
        <v>49</v>
      </c>
      <c r="M17" s="43" t="s">
        <v>49</v>
      </c>
      <c r="N17" s="43" t="s">
        <v>49</v>
      </c>
      <c r="O17" s="43" t="s">
        <v>49</v>
      </c>
      <c r="P17" s="43" t="s">
        <v>49</v>
      </c>
      <c r="Q17" s="43" t="s">
        <v>49</v>
      </c>
      <c r="R17" s="43" t="s">
        <v>49</v>
      </c>
      <c r="S17" s="43" t="s">
        <v>49</v>
      </c>
      <c r="T17" s="43" t="s">
        <v>49</v>
      </c>
      <c r="U17" s="43" t="s">
        <v>49</v>
      </c>
      <c r="V17" s="44" t="s">
        <v>49</v>
      </c>
    </row>
    <row r="18" spans="2:22" ht="45" customHeight="1" x14ac:dyDescent="0.25">
      <c r="B18" s="49" t="s">
        <v>100</v>
      </c>
      <c r="C18" s="41">
        <v>15</v>
      </c>
      <c r="D18" s="41" t="s">
        <v>105</v>
      </c>
      <c r="E18" s="42" t="s">
        <v>106</v>
      </c>
      <c r="F18" s="41" t="s">
        <v>14</v>
      </c>
      <c r="G18" s="43" t="s">
        <v>49</v>
      </c>
      <c r="H18" s="43" t="s">
        <v>49</v>
      </c>
      <c r="I18" s="43" t="s">
        <v>49</v>
      </c>
      <c r="J18" s="43" t="s">
        <v>51</v>
      </c>
      <c r="K18" s="43" t="s">
        <v>49</v>
      </c>
      <c r="L18" s="43" t="s">
        <v>49</v>
      </c>
      <c r="M18" s="43" t="s">
        <v>49</v>
      </c>
      <c r="N18" s="43" t="s">
        <v>49</v>
      </c>
      <c r="O18" s="43" t="s">
        <v>49</v>
      </c>
      <c r="P18" s="43" t="s">
        <v>49</v>
      </c>
      <c r="Q18" s="43" t="s">
        <v>51</v>
      </c>
      <c r="R18" s="43" t="s">
        <v>49</v>
      </c>
      <c r="S18" s="43" t="s">
        <v>49</v>
      </c>
      <c r="T18" s="43" t="s">
        <v>51</v>
      </c>
      <c r="U18" s="43" t="s">
        <v>51</v>
      </c>
      <c r="V18" s="44" t="s">
        <v>49</v>
      </c>
    </row>
    <row r="19" spans="2:22" ht="45" customHeight="1" x14ac:dyDescent="0.25">
      <c r="B19" s="49" t="s">
        <v>100</v>
      </c>
      <c r="C19" s="41">
        <v>16</v>
      </c>
      <c r="D19" s="41" t="s">
        <v>107</v>
      </c>
      <c r="E19" s="42" t="s">
        <v>108</v>
      </c>
      <c r="F19" s="41" t="s">
        <v>55</v>
      </c>
      <c r="G19" s="43" t="s">
        <v>76</v>
      </c>
      <c r="H19" s="43" t="s">
        <v>76</v>
      </c>
      <c r="I19" s="43" t="s">
        <v>76</v>
      </c>
      <c r="J19" s="43" t="s">
        <v>76</v>
      </c>
      <c r="K19" s="43" t="s">
        <v>76</v>
      </c>
      <c r="L19" s="43" t="s">
        <v>76</v>
      </c>
      <c r="M19" s="43" t="s">
        <v>76</v>
      </c>
      <c r="N19" s="43" t="s">
        <v>76</v>
      </c>
      <c r="O19" s="43" t="s">
        <v>76</v>
      </c>
      <c r="P19" s="43" t="s">
        <v>76</v>
      </c>
      <c r="Q19" s="43" t="s">
        <v>76</v>
      </c>
      <c r="R19" s="43" t="s">
        <v>76</v>
      </c>
      <c r="S19" s="43" t="s">
        <v>76</v>
      </c>
      <c r="T19" s="43" t="s">
        <v>76</v>
      </c>
      <c r="U19" s="43" t="s">
        <v>76</v>
      </c>
      <c r="V19" s="44" t="s">
        <v>76</v>
      </c>
    </row>
    <row r="20" spans="2:22" ht="45" customHeight="1" x14ac:dyDescent="0.25">
      <c r="B20" s="49" t="s">
        <v>109</v>
      </c>
      <c r="C20" s="41">
        <v>17</v>
      </c>
      <c r="D20" s="41" t="s">
        <v>110</v>
      </c>
      <c r="E20" s="42" t="s">
        <v>111</v>
      </c>
      <c r="F20" s="41" t="s">
        <v>53</v>
      </c>
      <c r="G20" s="43" t="s">
        <v>51</v>
      </c>
      <c r="H20" s="43" t="s">
        <v>51</v>
      </c>
      <c r="I20" s="43" t="s">
        <v>51</v>
      </c>
      <c r="J20" s="43" t="s">
        <v>51</v>
      </c>
      <c r="K20" s="43" t="s">
        <v>51</v>
      </c>
      <c r="L20" s="43" t="s">
        <v>51</v>
      </c>
      <c r="M20" s="43" t="s">
        <v>51</v>
      </c>
      <c r="N20" s="43" t="s">
        <v>51</v>
      </c>
      <c r="O20" s="43" t="s">
        <v>51</v>
      </c>
      <c r="P20" s="43" t="s">
        <v>51</v>
      </c>
      <c r="Q20" s="43" t="s">
        <v>51</v>
      </c>
      <c r="R20" s="43" t="s">
        <v>51</v>
      </c>
      <c r="S20" s="43" t="s">
        <v>51</v>
      </c>
      <c r="T20" s="43" t="s">
        <v>51</v>
      </c>
      <c r="U20" s="43" t="s">
        <v>51</v>
      </c>
      <c r="V20" s="44" t="s">
        <v>51</v>
      </c>
    </row>
    <row r="21" spans="2:22" ht="45" customHeight="1" x14ac:dyDescent="0.25">
      <c r="B21" s="49" t="s">
        <v>109</v>
      </c>
      <c r="C21" s="41">
        <v>18</v>
      </c>
      <c r="D21" s="41" t="s">
        <v>112</v>
      </c>
      <c r="E21" s="42" t="s">
        <v>113</v>
      </c>
      <c r="F21" s="41" t="s">
        <v>53</v>
      </c>
      <c r="G21" s="43" t="s">
        <v>51</v>
      </c>
      <c r="H21" s="43" t="s">
        <v>51</v>
      </c>
      <c r="I21" s="43" t="s">
        <v>51</v>
      </c>
      <c r="J21" s="43" t="s">
        <v>51</v>
      </c>
      <c r="K21" s="43" t="s">
        <v>51</v>
      </c>
      <c r="L21" s="43" t="s">
        <v>51</v>
      </c>
      <c r="M21" s="43" t="s">
        <v>51</v>
      </c>
      <c r="N21" s="43" t="s">
        <v>51</v>
      </c>
      <c r="O21" s="43" t="s">
        <v>51</v>
      </c>
      <c r="P21" s="43" t="s">
        <v>51</v>
      </c>
      <c r="Q21" s="43" t="s">
        <v>51</v>
      </c>
      <c r="R21" s="43" t="s">
        <v>51</v>
      </c>
      <c r="S21" s="43" t="s">
        <v>51</v>
      </c>
      <c r="T21" s="43" t="s">
        <v>51</v>
      </c>
      <c r="U21" s="43" t="s">
        <v>51</v>
      </c>
      <c r="V21" s="44" t="s">
        <v>51</v>
      </c>
    </row>
    <row r="22" spans="2:22" ht="45" customHeight="1" x14ac:dyDescent="0.25">
      <c r="B22" s="49" t="s">
        <v>109</v>
      </c>
      <c r="C22" s="41">
        <v>19</v>
      </c>
      <c r="D22" s="41" t="s">
        <v>114</v>
      </c>
      <c r="E22" s="42" t="s">
        <v>115</v>
      </c>
      <c r="F22" s="41" t="s">
        <v>53</v>
      </c>
      <c r="G22" s="43" t="s">
        <v>51</v>
      </c>
      <c r="H22" s="43" t="s">
        <v>51</v>
      </c>
      <c r="I22" s="43" t="s">
        <v>51</v>
      </c>
      <c r="J22" s="43" t="s">
        <v>51</v>
      </c>
      <c r="K22" s="43" t="s">
        <v>51</v>
      </c>
      <c r="L22" s="43" t="s">
        <v>51</v>
      </c>
      <c r="M22" s="43" t="s">
        <v>51</v>
      </c>
      <c r="N22" s="43" t="s">
        <v>51</v>
      </c>
      <c r="O22" s="43" t="s">
        <v>51</v>
      </c>
      <c r="P22" s="43" t="s">
        <v>51</v>
      </c>
      <c r="Q22" s="43" t="s">
        <v>51</v>
      </c>
      <c r="R22" s="43" t="s">
        <v>51</v>
      </c>
      <c r="S22" s="43" t="s">
        <v>51</v>
      </c>
      <c r="T22" s="43" t="s">
        <v>51</v>
      </c>
      <c r="U22" s="43" t="s">
        <v>51</v>
      </c>
      <c r="V22" s="44" t="s">
        <v>51</v>
      </c>
    </row>
    <row r="23" spans="2:22" ht="45" customHeight="1" x14ac:dyDescent="0.25">
      <c r="B23" s="49" t="s">
        <v>109</v>
      </c>
      <c r="C23" s="41">
        <v>20</v>
      </c>
      <c r="D23" s="41" t="s">
        <v>116</v>
      </c>
      <c r="E23" s="42" t="s">
        <v>117</v>
      </c>
      <c r="F23" s="41" t="s">
        <v>53</v>
      </c>
      <c r="G23" s="43" t="s">
        <v>51</v>
      </c>
      <c r="H23" s="43" t="s">
        <v>51</v>
      </c>
      <c r="I23" s="43" t="s">
        <v>51</v>
      </c>
      <c r="J23" s="43" t="s">
        <v>51</v>
      </c>
      <c r="K23" s="43" t="s">
        <v>51</v>
      </c>
      <c r="L23" s="43" t="s">
        <v>51</v>
      </c>
      <c r="M23" s="43" t="s">
        <v>51</v>
      </c>
      <c r="N23" s="43" t="s">
        <v>51</v>
      </c>
      <c r="O23" s="43" t="s">
        <v>51</v>
      </c>
      <c r="P23" s="43" t="s">
        <v>51</v>
      </c>
      <c r="Q23" s="43" t="s">
        <v>51</v>
      </c>
      <c r="R23" s="43" t="s">
        <v>51</v>
      </c>
      <c r="S23" s="43" t="s">
        <v>51</v>
      </c>
      <c r="T23" s="43" t="s">
        <v>51</v>
      </c>
      <c r="U23" s="43" t="s">
        <v>51</v>
      </c>
      <c r="V23" s="44" t="s">
        <v>51</v>
      </c>
    </row>
    <row r="24" spans="2:22" ht="45" customHeight="1" x14ac:dyDescent="0.25">
      <c r="B24" s="49" t="s">
        <v>109</v>
      </c>
      <c r="C24" s="41">
        <v>21</v>
      </c>
      <c r="D24" s="41" t="s">
        <v>118</v>
      </c>
      <c r="E24" s="42" t="s">
        <v>119</v>
      </c>
      <c r="F24" s="41" t="s">
        <v>14</v>
      </c>
      <c r="G24" s="43" t="s">
        <v>51</v>
      </c>
      <c r="H24" s="43" t="s">
        <v>51</v>
      </c>
      <c r="I24" s="43" t="s">
        <v>51</v>
      </c>
      <c r="J24" s="43" t="s">
        <v>51</v>
      </c>
      <c r="K24" s="43" t="s">
        <v>51</v>
      </c>
      <c r="L24" s="43" t="s">
        <v>51</v>
      </c>
      <c r="M24" s="43" t="s">
        <v>51</v>
      </c>
      <c r="N24" s="43" t="s">
        <v>51</v>
      </c>
      <c r="O24" s="43" t="s">
        <v>51</v>
      </c>
      <c r="P24" s="43" t="s">
        <v>51</v>
      </c>
      <c r="Q24" s="43" t="s">
        <v>51</v>
      </c>
      <c r="R24" s="43" t="s">
        <v>51</v>
      </c>
      <c r="S24" s="43" t="s">
        <v>51</v>
      </c>
      <c r="T24" s="43" t="s">
        <v>51</v>
      </c>
      <c r="U24" s="43" t="s">
        <v>51</v>
      </c>
      <c r="V24" s="44" t="s">
        <v>51</v>
      </c>
    </row>
    <row r="25" spans="2:22" ht="45" customHeight="1" x14ac:dyDescent="0.25">
      <c r="B25" s="49" t="s">
        <v>109</v>
      </c>
      <c r="C25" s="41">
        <v>22</v>
      </c>
      <c r="D25" s="41" t="s">
        <v>120</v>
      </c>
      <c r="E25" s="42" t="s">
        <v>121</v>
      </c>
      <c r="F25" s="41" t="s">
        <v>14</v>
      </c>
      <c r="G25" s="43" t="s">
        <v>51</v>
      </c>
      <c r="H25" s="43" t="s">
        <v>51</v>
      </c>
      <c r="I25" s="43" t="s">
        <v>51</v>
      </c>
      <c r="J25" s="43" t="s">
        <v>51</v>
      </c>
      <c r="K25" s="43" t="s">
        <v>51</v>
      </c>
      <c r="L25" s="43" t="s">
        <v>51</v>
      </c>
      <c r="M25" s="43" t="s">
        <v>51</v>
      </c>
      <c r="N25" s="43" t="s">
        <v>51</v>
      </c>
      <c r="O25" s="43" t="s">
        <v>51</v>
      </c>
      <c r="P25" s="43" t="s">
        <v>51</v>
      </c>
      <c r="Q25" s="43" t="s">
        <v>51</v>
      </c>
      <c r="R25" s="43" t="s">
        <v>51</v>
      </c>
      <c r="S25" s="43" t="s">
        <v>51</v>
      </c>
      <c r="T25" s="43" t="s">
        <v>51</v>
      </c>
      <c r="U25" s="43" t="s">
        <v>51</v>
      </c>
      <c r="V25" s="44" t="s">
        <v>51</v>
      </c>
    </row>
    <row r="26" spans="2:22" ht="45" customHeight="1" x14ac:dyDescent="0.25">
      <c r="B26" s="49" t="s">
        <v>109</v>
      </c>
      <c r="C26" s="41">
        <v>23</v>
      </c>
      <c r="D26" s="41" t="s">
        <v>122</v>
      </c>
      <c r="E26" s="42" t="s">
        <v>123</v>
      </c>
      <c r="F26" s="41" t="s">
        <v>53</v>
      </c>
      <c r="G26" s="43" t="s">
        <v>51</v>
      </c>
      <c r="H26" s="43" t="s">
        <v>51</v>
      </c>
      <c r="I26" s="43" t="s">
        <v>51</v>
      </c>
      <c r="J26" s="43" t="s">
        <v>51</v>
      </c>
      <c r="K26" s="43" t="s">
        <v>51</v>
      </c>
      <c r="L26" s="43" t="s">
        <v>51</v>
      </c>
      <c r="M26" s="43" t="s">
        <v>51</v>
      </c>
      <c r="N26" s="43" t="s">
        <v>51</v>
      </c>
      <c r="O26" s="43" t="s">
        <v>51</v>
      </c>
      <c r="P26" s="43" t="s">
        <v>51</v>
      </c>
      <c r="Q26" s="43" t="s">
        <v>51</v>
      </c>
      <c r="R26" s="43" t="s">
        <v>51</v>
      </c>
      <c r="S26" s="43" t="s">
        <v>51</v>
      </c>
      <c r="T26" s="43" t="s">
        <v>51</v>
      </c>
      <c r="U26" s="43" t="s">
        <v>51</v>
      </c>
      <c r="V26" s="44" t="s">
        <v>51</v>
      </c>
    </row>
    <row r="27" spans="2:22" ht="45" customHeight="1" x14ac:dyDescent="0.25">
      <c r="B27" s="49" t="s">
        <v>109</v>
      </c>
      <c r="C27" s="41">
        <v>24</v>
      </c>
      <c r="D27" s="41" t="s">
        <v>124</v>
      </c>
      <c r="E27" s="42" t="s">
        <v>125</v>
      </c>
      <c r="F27" s="41" t="s">
        <v>53</v>
      </c>
      <c r="G27" s="43" t="s">
        <v>51</v>
      </c>
      <c r="H27" s="43" t="s">
        <v>51</v>
      </c>
      <c r="I27" s="43" t="s">
        <v>51</v>
      </c>
      <c r="J27" s="43" t="s">
        <v>51</v>
      </c>
      <c r="K27" s="43" t="s">
        <v>51</v>
      </c>
      <c r="L27" s="43" t="s">
        <v>51</v>
      </c>
      <c r="M27" s="43" t="s">
        <v>49</v>
      </c>
      <c r="N27" s="43" t="s">
        <v>51</v>
      </c>
      <c r="O27" s="43" t="s">
        <v>51</v>
      </c>
      <c r="P27" s="43" t="s">
        <v>49</v>
      </c>
      <c r="Q27" s="43" t="s">
        <v>51</v>
      </c>
      <c r="R27" s="43" t="s">
        <v>51</v>
      </c>
      <c r="S27" s="43" t="s">
        <v>51</v>
      </c>
      <c r="T27" s="43" t="s">
        <v>51</v>
      </c>
      <c r="U27" s="43" t="s">
        <v>51</v>
      </c>
      <c r="V27" s="44" t="s">
        <v>49</v>
      </c>
    </row>
    <row r="28" spans="2:22" ht="45" customHeight="1" x14ac:dyDescent="0.25">
      <c r="B28" s="49" t="s">
        <v>109</v>
      </c>
      <c r="C28" s="41">
        <v>25</v>
      </c>
      <c r="D28" s="41" t="s">
        <v>126</v>
      </c>
      <c r="E28" s="42" t="s">
        <v>127</v>
      </c>
      <c r="F28" s="41" t="s">
        <v>53</v>
      </c>
      <c r="G28" s="43" t="s">
        <v>51</v>
      </c>
      <c r="H28" s="43" t="s">
        <v>51</v>
      </c>
      <c r="I28" s="43" t="s">
        <v>51</v>
      </c>
      <c r="J28" s="43" t="s">
        <v>51</v>
      </c>
      <c r="K28" s="43" t="s">
        <v>51</v>
      </c>
      <c r="L28" s="43" t="s">
        <v>51</v>
      </c>
      <c r="M28" s="43" t="s">
        <v>49</v>
      </c>
      <c r="N28" s="43" t="s">
        <v>51</v>
      </c>
      <c r="O28" s="43" t="s">
        <v>51</v>
      </c>
      <c r="P28" s="43" t="s">
        <v>49</v>
      </c>
      <c r="Q28" s="43" t="s">
        <v>51</v>
      </c>
      <c r="R28" s="43" t="s">
        <v>51</v>
      </c>
      <c r="S28" s="43" t="s">
        <v>51</v>
      </c>
      <c r="T28" s="43" t="s">
        <v>51</v>
      </c>
      <c r="U28" s="43" t="s">
        <v>51</v>
      </c>
      <c r="V28" s="44" t="s">
        <v>49</v>
      </c>
    </row>
    <row r="29" spans="2:22" ht="45" customHeight="1" x14ac:dyDescent="0.25">
      <c r="B29" s="49" t="s">
        <v>109</v>
      </c>
      <c r="C29" s="41">
        <v>26</v>
      </c>
      <c r="D29" s="41" t="s">
        <v>128</v>
      </c>
      <c r="E29" s="42" t="s">
        <v>129</v>
      </c>
      <c r="F29" s="41" t="s">
        <v>53</v>
      </c>
      <c r="G29" s="43" t="s">
        <v>51</v>
      </c>
      <c r="H29" s="43" t="s">
        <v>51</v>
      </c>
      <c r="I29" s="43" t="s">
        <v>51</v>
      </c>
      <c r="J29" s="43" t="s">
        <v>51</v>
      </c>
      <c r="K29" s="43" t="s">
        <v>51</v>
      </c>
      <c r="L29" s="43" t="s">
        <v>51</v>
      </c>
      <c r="M29" s="43" t="s">
        <v>51</v>
      </c>
      <c r="N29" s="43" t="s">
        <v>51</v>
      </c>
      <c r="O29" s="43" t="s">
        <v>51</v>
      </c>
      <c r="P29" s="43" t="s">
        <v>51</v>
      </c>
      <c r="Q29" s="43" t="s">
        <v>51</v>
      </c>
      <c r="R29" s="43" t="s">
        <v>51</v>
      </c>
      <c r="S29" s="43" t="s">
        <v>51</v>
      </c>
      <c r="T29" s="43" t="s">
        <v>51</v>
      </c>
      <c r="U29" s="43" t="s">
        <v>51</v>
      </c>
      <c r="V29" s="44" t="s">
        <v>51</v>
      </c>
    </row>
    <row r="30" spans="2:22" ht="45" customHeight="1" x14ac:dyDescent="0.25">
      <c r="B30" s="49" t="s">
        <v>109</v>
      </c>
      <c r="C30" s="41">
        <v>27</v>
      </c>
      <c r="D30" s="41" t="s">
        <v>130</v>
      </c>
      <c r="E30" s="42" t="s">
        <v>131</v>
      </c>
      <c r="F30" s="41" t="s">
        <v>53</v>
      </c>
      <c r="G30" s="43" t="s">
        <v>51</v>
      </c>
      <c r="H30" s="43" t="s">
        <v>51</v>
      </c>
      <c r="I30" s="43" t="s">
        <v>51</v>
      </c>
      <c r="J30" s="43" t="s">
        <v>51</v>
      </c>
      <c r="K30" s="43" t="s">
        <v>51</v>
      </c>
      <c r="L30" s="43" t="s">
        <v>51</v>
      </c>
      <c r="M30" s="43" t="s">
        <v>51</v>
      </c>
      <c r="N30" s="43" t="s">
        <v>51</v>
      </c>
      <c r="O30" s="43" t="s">
        <v>51</v>
      </c>
      <c r="P30" s="43" t="s">
        <v>51</v>
      </c>
      <c r="Q30" s="43" t="s">
        <v>51</v>
      </c>
      <c r="R30" s="43" t="s">
        <v>51</v>
      </c>
      <c r="S30" s="43" t="s">
        <v>51</v>
      </c>
      <c r="T30" s="43" t="s">
        <v>51</v>
      </c>
      <c r="U30" s="43" t="s">
        <v>51</v>
      </c>
      <c r="V30" s="44" t="s">
        <v>51</v>
      </c>
    </row>
    <row r="31" spans="2:22" ht="45" customHeight="1" x14ac:dyDescent="0.25">
      <c r="B31" s="49" t="s">
        <v>109</v>
      </c>
      <c r="C31" s="41">
        <v>28</v>
      </c>
      <c r="D31" s="41" t="s">
        <v>132</v>
      </c>
      <c r="E31" s="42" t="s">
        <v>133</v>
      </c>
      <c r="F31" s="41" t="s">
        <v>53</v>
      </c>
      <c r="G31" s="43" t="s">
        <v>51</v>
      </c>
      <c r="H31" s="43" t="s">
        <v>51</v>
      </c>
      <c r="I31" s="43" t="s">
        <v>51</v>
      </c>
      <c r="J31" s="43" t="s">
        <v>51</v>
      </c>
      <c r="K31" s="43" t="s">
        <v>51</v>
      </c>
      <c r="L31" s="43" t="s">
        <v>51</v>
      </c>
      <c r="M31" s="43" t="s">
        <v>51</v>
      </c>
      <c r="N31" s="43" t="s">
        <v>51</v>
      </c>
      <c r="O31" s="43" t="s">
        <v>51</v>
      </c>
      <c r="P31" s="43" t="s">
        <v>51</v>
      </c>
      <c r="Q31" s="43" t="s">
        <v>51</v>
      </c>
      <c r="R31" s="43" t="s">
        <v>51</v>
      </c>
      <c r="S31" s="43" t="s">
        <v>51</v>
      </c>
      <c r="T31" s="43" t="s">
        <v>51</v>
      </c>
      <c r="U31" s="43" t="s">
        <v>51</v>
      </c>
      <c r="V31" s="44" t="s">
        <v>51</v>
      </c>
    </row>
    <row r="32" spans="2:22" ht="45" customHeight="1" x14ac:dyDescent="0.25">
      <c r="B32" s="49" t="s">
        <v>109</v>
      </c>
      <c r="C32" s="41">
        <v>29</v>
      </c>
      <c r="D32" s="41" t="s">
        <v>134</v>
      </c>
      <c r="E32" s="42" t="s">
        <v>135</v>
      </c>
      <c r="F32" s="41" t="s">
        <v>53</v>
      </c>
      <c r="G32" s="43" t="s">
        <v>51</v>
      </c>
      <c r="H32" s="43" t="s">
        <v>51</v>
      </c>
      <c r="I32" s="43" t="s">
        <v>51</v>
      </c>
      <c r="J32" s="43" t="s">
        <v>51</v>
      </c>
      <c r="K32" s="43" t="s">
        <v>51</v>
      </c>
      <c r="L32" s="43" t="s">
        <v>51</v>
      </c>
      <c r="M32" s="43" t="s">
        <v>51</v>
      </c>
      <c r="N32" s="43" t="s">
        <v>51</v>
      </c>
      <c r="O32" s="43" t="s">
        <v>51</v>
      </c>
      <c r="P32" s="43" t="s">
        <v>51</v>
      </c>
      <c r="Q32" s="43" t="s">
        <v>51</v>
      </c>
      <c r="R32" s="43" t="s">
        <v>51</v>
      </c>
      <c r="S32" s="43" t="s">
        <v>51</v>
      </c>
      <c r="T32" s="43" t="s">
        <v>51</v>
      </c>
      <c r="U32" s="43" t="s">
        <v>51</v>
      </c>
      <c r="V32" s="44" t="s">
        <v>51</v>
      </c>
    </row>
    <row r="33" spans="2:22" ht="45" customHeight="1" x14ac:dyDescent="0.25">
      <c r="B33" s="49" t="s">
        <v>109</v>
      </c>
      <c r="C33" s="41">
        <v>30</v>
      </c>
      <c r="D33" s="41" t="s">
        <v>136</v>
      </c>
      <c r="E33" s="42" t="s">
        <v>137</v>
      </c>
      <c r="F33" s="41" t="s">
        <v>55</v>
      </c>
      <c r="G33" s="43" t="s">
        <v>76</v>
      </c>
      <c r="H33" s="43" t="s">
        <v>76</v>
      </c>
      <c r="I33" s="43" t="s">
        <v>76</v>
      </c>
      <c r="J33" s="43" t="s">
        <v>76</v>
      </c>
      <c r="K33" s="43" t="s">
        <v>76</v>
      </c>
      <c r="L33" s="43" t="s">
        <v>76</v>
      </c>
      <c r="M33" s="43" t="s">
        <v>76</v>
      </c>
      <c r="N33" s="43" t="s">
        <v>76</v>
      </c>
      <c r="O33" s="43" t="s">
        <v>76</v>
      </c>
      <c r="P33" s="43" t="s">
        <v>76</v>
      </c>
      <c r="Q33" s="43" t="s">
        <v>76</v>
      </c>
      <c r="R33" s="43" t="s">
        <v>76</v>
      </c>
      <c r="S33" s="43" t="s">
        <v>76</v>
      </c>
      <c r="T33" s="43" t="s">
        <v>76</v>
      </c>
      <c r="U33" s="43" t="s">
        <v>76</v>
      </c>
      <c r="V33" s="43" t="s">
        <v>76</v>
      </c>
    </row>
    <row r="34" spans="2:22" ht="45" customHeight="1" x14ac:dyDescent="0.25">
      <c r="B34" s="49" t="s">
        <v>109</v>
      </c>
      <c r="C34" s="41">
        <v>31</v>
      </c>
      <c r="D34" s="41" t="s">
        <v>138</v>
      </c>
      <c r="E34" s="42" t="s">
        <v>139</v>
      </c>
      <c r="F34" s="41" t="s">
        <v>55</v>
      </c>
      <c r="G34" s="43" t="s">
        <v>76</v>
      </c>
      <c r="H34" s="43" t="s">
        <v>76</v>
      </c>
      <c r="I34" s="43" t="s">
        <v>76</v>
      </c>
      <c r="J34" s="43" t="s">
        <v>76</v>
      </c>
      <c r="K34" s="43" t="s">
        <v>76</v>
      </c>
      <c r="L34" s="43" t="s">
        <v>76</v>
      </c>
      <c r="M34" s="43" t="s">
        <v>76</v>
      </c>
      <c r="N34" s="43" t="s">
        <v>76</v>
      </c>
      <c r="O34" s="43" t="s">
        <v>76</v>
      </c>
      <c r="P34" s="43" t="s">
        <v>76</v>
      </c>
      <c r="Q34" s="43" t="s">
        <v>76</v>
      </c>
      <c r="R34" s="43" t="s">
        <v>76</v>
      </c>
      <c r="S34" s="43" t="s">
        <v>76</v>
      </c>
      <c r="T34" s="43" t="s">
        <v>76</v>
      </c>
      <c r="U34" s="43" t="s">
        <v>76</v>
      </c>
      <c r="V34" s="43" t="s">
        <v>76</v>
      </c>
    </row>
    <row r="35" spans="2:22" ht="45" customHeight="1" x14ac:dyDescent="0.25">
      <c r="B35" s="49" t="s">
        <v>109</v>
      </c>
      <c r="C35" s="41">
        <v>32</v>
      </c>
      <c r="D35" s="41" t="s">
        <v>140</v>
      </c>
      <c r="E35" s="42" t="s">
        <v>141</v>
      </c>
      <c r="F35" s="41" t="s">
        <v>55</v>
      </c>
      <c r="G35" s="43" t="s">
        <v>76</v>
      </c>
      <c r="H35" s="43" t="s">
        <v>76</v>
      </c>
      <c r="I35" s="43" t="s">
        <v>76</v>
      </c>
      <c r="J35" s="43" t="s">
        <v>76</v>
      </c>
      <c r="K35" s="43" t="s">
        <v>76</v>
      </c>
      <c r="L35" s="43" t="s">
        <v>76</v>
      </c>
      <c r="M35" s="43" t="s">
        <v>76</v>
      </c>
      <c r="N35" s="43" t="s">
        <v>76</v>
      </c>
      <c r="O35" s="43" t="s">
        <v>76</v>
      </c>
      <c r="P35" s="43" t="s">
        <v>76</v>
      </c>
      <c r="Q35" s="43" t="s">
        <v>76</v>
      </c>
      <c r="R35" s="43" t="s">
        <v>76</v>
      </c>
      <c r="S35" s="43" t="s">
        <v>76</v>
      </c>
      <c r="T35" s="43" t="s">
        <v>76</v>
      </c>
      <c r="U35" s="43" t="s">
        <v>76</v>
      </c>
      <c r="V35" s="43" t="s">
        <v>76</v>
      </c>
    </row>
    <row r="36" spans="2:22" ht="45" customHeight="1" x14ac:dyDescent="0.25">
      <c r="B36" s="49" t="s">
        <v>109</v>
      </c>
      <c r="C36" s="41">
        <v>33</v>
      </c>
      <c r="D36" s="41" t="s">
        <v>142</v>
      </c>
      <c r="E36" s="42" t="s">
        <v>143</v>
      </c>
      <c r="F36" s="41" t="s">
        <v>55</v>
      </c>
      <c r="G36" s="43" t="s">
        <v>76</v>
      </c>
      <c r="H36" s="43" t="s">
        <v>76</v>
      </c>
      <c r="I36" s="43" t="s">
        <v>76</v>
      </c>
      <c r="J36" s="43" t="s">
        <v>76</v>
      </c>
      <c r="K36" s="43" t="s">
        <v>76</v>
      </c>
      <c r="L36" s="43" t="s">
        <v>76</v>
      </c>
      <c r="M36" s="43" t="s">
        <v>76</v>
      </c>
      <c r="N36" s="43" t="s">
        <v>76</v>
      </c>
      <c r="O36" s="43" t="s">
        <v>76</v>
      </c>
      <c r="P36" s="43" t="s">
        <v>76</v>
      </c>
      <c r="Q36" s="43" t="s">
        <v>76</v>
      </c>
      <c r="R36" s="43" t="s">
        <v>76</v>
      </c>
      <c r="S36" s="43" t="s">
        <v>76</v>
      </c>
      <c r="T36" s="43" t="s">
        <v>76</v>
      </c>
      <c r="U36" s="43" t="s">
        <v>76</v>
      </c>
      <c r="V36" s="43" t="s">
        <v>76</v>
      </c>
    </row>
    <row r="37" spans="2:22" ht="45" customHeight="1" x14ac:dyDescent="0.25">
      <c r="B37" s="49" t="s">
        <v>109</v>
      </c>
      <c r="C37" s="41">
        <v>34</v>
      </c>
      <c r="D37" s="41" t="s">
        <v>144</v>
      </c>
      <c r="E37" s="42" t="s">
        <v>145</v>
      </c>
      <c r="F37" s="41" t="s">
        <v>55</v>
      </c>
      <c r="G37" s="43" t="s">
        <v>76</v>
      </c>
      <c r="H37" s="43" t="s">
        <v>76</v>
      </c>
      <c r="I37" s="43" t="s">
        <v>76</v>
      </c>
      <c r="J37" s="43" t="s">
        <v>76</v>
      </c>
      <c r="K37" s="43" t="s">
        <v>76</v>
      </c>
      <c r="L37" s="43" t="s">
        <v>76</v>
      </c>
      <c r="M37" s="43" t="s">
        <v>76</v>
      </c>
      <c r="N37" s="43" t="s">
        <v>76</v>
      </c>
      <c r="O37" s="43" t="s">
        <v>76</v>
      </c>
      <c r="P37" s="43" t="s">
        <v>76</v>
      </c>
      <c r="Q37" s="43" t="s">
        <v>76</v>
      </c>
      <c r="R37" s="43" t="s">
        <v>76</v>
      </c>
      <c r="S37" s="43" t="s">
        <v>76</v>
      </c>
      <c r="T37" s="43" t="s">
        <v>76</v>
      </c>
      <c r="U37" s="43" t="s">
        <v>76</v>
      </c>
      <c r="V37" s="43" t="s">
        <v>76</v>
      </c>
    </row>
    <row r="38" spans="2:22" ht="45" customHeight="1" x14ac:dyDescent="0.25">
      <c r="B38" s="49" t="s">
        <v>109</v>
      </c>
      <c r="C38" s="41">
        <v>35</v>
      </c>
      <c r="D38" s="41" t="s">
        <v>146</v>
      </c>
      <c r="E38" s="42" t="s">
        <v>147</v>
      </c>
      <c r="F38" s="41" t="s">
        <v>55</v>
      </c>
      <c r="G38" s="43" t="s">
        <v>76</v>
      </c>
      <c r="H38" s="43" t="s">
        <v>76</v>
      </c>
      <c r="I38" s="43" t="s">
        <v>76</v>
      </c>
      <c r="J38" s="43" t="s">
        <v>76</v>
      </c>
      <c r="K38" s="43" t="s">
        <v>76</v>
      </c>
      <c r="L38" s="43" t="s">
        <v>76</v>
      </c>
      <c r="M38" s="43" t="s">
        <v>76</v>
      </c>
      <c r="N38" s="43" t="s">
        <v>76</v>
      </c>
      <c r="O38" s="43" t="s">
        <v>76</v>
      </c>
      <c r="P38" s="43" t="s">
        <v>76</v>
      </c>
      <c r="Q38" s="43" t="s">
        <v>76</v>
      </c>
      <c r="R38" s="43" t="s">
        <v>76</v>
      </c>
      <c r="S38" s="43" t="s">
        <v>76</v>
      </c>
      <c r="T38" s="43" t="s">
        <v>76</v>
      </c>
      <c r="U38" s="43" t="s">
        <v>76</v>
      </c>
      <c r="V38" s="43" t="s">
        <v>76</v>
      </c>
    </row>
    <row r="39" spans="2:22" ht="45" customHeight="1" x14ac:dyDescent="0.25">
      <c r="B39" s="49" t="s">
        <v>109</v>
      </c>
      <c r="C39" s="41">
        <v>36</v>
      </c>
      <c r="D39" s="41" t="s">
        <v>148</v>
      </c>
      <c r="E39" s="42" t="s">
        <v>149</v>
      </c>
      <c r="F39" s="41" t="s">
        <v>55</v>
      </c>
      <c r="G39" s="43" t="s">
        <v>76</v>
      </c>
      <c r="H39" s="43" t="s">
        <v>76</v>
      </c>
      <c r="I39" s="43" t="s">
        <v>76</v>
      </c>
      <c r="J39" s="43" t="s">
        <v>76</v>
      </c>
      <c r="K39" s="43" t="s">
        <v>76</v>
      </c>
      <c r="L39" s="43" t="s">
        <v>76</v>
      </c>
      <c r="M39" s="43" t="s">
        <v>76</v>
      </c>
      <c r="N39" s="43" t="s">
        <v>76</v>
      </c>
      <c r="O39" s="43" t="s">
        <v>76</v>
      </c>
      <c r="P39" s="43" t="s">
        <v>76</v>
      </c>
      <c r="Q39" s="43" t="s">
        <v>76</v>
      </c>
      <c r="R39" s="43" t="s">
        <v>76</v>
      </c>
      <c r="S39" s="43" t="s">
        <v>76</v>
      </c>
      <c r="T39" s="43" t="s">
        <v>76</v>
      </c>
      <c r="U39" s="43" t="s">
        <v>76</v>
      </c>
      <c r="V39" s="43" t="s">
        <v>76</v>
      </c>
    </row>
    <row r="40" spans="2:22" ht="45" customHeight="1" x14ac:dyDescent="0.25">
      <c r="B40" s="49" t="s">
        <v>150</v>
      </c>
      <c r="C40" s="41">
        <v>37</v>
      </c>
      <c r="D40" s="41" t="s">
        <v>151</v>
      </c>
      <c r="E40" s="42" t="s">
        <v>152</v>
      </c>
      <c r="F40" s="41" t="s">
        <v>53</v>
      </c>
      <c r="G40" s="43" t="s">
        <v>51</v>
      </c>
      <c r="H40" s="43" t="s">
        <v>51</v>
      </c>
      <c r="I40" s="43" t="s">
        <v>51</v>
      </c>
      <c r="J40" s="43" t="s">
        <v>51</v>
      </c>
      <c r="K40" s="43" t="s">
        <v>51</v>
      </c>
      <c r="L40" s="43" t="s">
        <v>51</v>
      </c>
      <c r="M40" s="43" t="s">
        <v>51</v>
      </c>
      <c r="N40" s="43" t="s">
        <v>51</v>
      </c>
      <c r="O40" s="43" t="s">
        <v>51</v>
      </c>
      <c r="P40" s="43" t="s">
        <v>51</v>
      </c>
      <c r="Q40" s="43" t="s">
        <v>51</v>
      </c>
      <c r="R40" s="43" t="s">
        <v>51</v>
      </c>
      <c r="S40" s="43" t="s">
        <v>51</v>
      </c>
      <c r="T40" s="43" t="s">
        <v>51</v>
      </c>
      <c r="U40" s="43" t="s">
        <v>51</v>
      </c>
      <c r="V40" s="44" t="s">
        <v>51</v>
      </c>
    </row>
    <row r="41" spans="2:22" ht="45" customHeight="1" x14ac:dyDescent="0.25">
      <c r="B41" s="49" t="s">
        <v>150</v>
      </c>
      <c r="C41" s="41">
        <v>38</v>
      </c>
      <c r="D41" s="41" t="s">
        <v>153</v>
      </c>
      <c r="E41" s="42" t="s">
        <v>154</v>
      </c>
      <c r="F41" s="41" t="s">
        <v>53</v>
      </c>
      <c r="G41" s="43" t="s">
        <v>51</v>
      </c>
      <c r="H41" s="43" t="s">
        <v>51</v>
      </c>
      <c r="I41" s="43" t="s">
        <v>51</v>
      </c>
      <c r="J41" s="43" t="s">
        <v>51</v>
      </c>
      <c r="K41" s="43" t="s">
        <v>51</v>
      </c>
      <c r="L41" s="43" t="s">
        <v>51</v>
      </c>
      <c r="M41" s="43" t="s">
        <v>51</v>
      </c>
      <c r="N41" s="43" t="s">
        <v>51</v>
      </c>
      <c r="O41" s="43" t="s">
        <v>51</v>
      </c>
      <c r="P41" s="43" t="s">
        <v>51</v>
      </c>
      <c r="Q41" s="43" t="s">
        <v>51</v>
      </c>
      <c r="R41" s="43" t="s">
        <v>51</v>
      </c>
      <c r="S41" s="43" t="s">
        <v>51</v>
      </c>
      <c r="T41" s="43" t="s">
        <v>51</v>
      </c>
      <c r="U41" s="43" t="s">
        <v>51</v>
      </c>
      <c r="V41" s="44" t="s">
        <v>51</v>
      </c>
    </row>
    <row r="42" spans="2:22" ht="45" customHeight="1" x14ac:dyDescent="0.25">
      <c r="B42" s="49" t="s">
        <v>150</v>
      </c>
      <c r="C42" s="41">
        <v>39</v>
      </c>
      <c r="D42" s="41" t="s">
        <v>155</v>
      </c>
      <c r="E42" s="42" t="s">
        <v>156</v>
      </c>
      <c r="F42" s="41" t="s">
        <v>53</v>
      </c>
      <c r="G42" s="43" t="s">
        <v>51</v>
      </c>
      <c r="H42" s="43" t="s">
        <v>51</v>
      </c>
      <c r="I42" s="43" t="s">
        <v>51</v>
      </c>
      <c r="J42" s="43" t="s">
        <v>51</v>
      </c>
      <c r="K42" s="43" t="s">
        <v>51</v>
      </c>
      <c r="L42" s="43" t="s">
        <v>51</v>
      </c>
      <c r="M42" s="43" t="s">
        <v>51</v>
      </c>
      <c r="N42" s="43" t="s">
        <v>51</v>
      </c>
      <c r="O42" s="43" t="s">
        <v>51</v>
      </c>
      <c r="P42" s="43" t="s">
        <v>51</v>
      </c>
      <c r="Q42" s="43" t="s">
        <v>51</v>
      </c>
      <c r="R42" s="43" t="s">
        <v>51</v>
      </c>
      <c r="S42" s="43" t="s">
        <v>51</v>
      </c>
      <c r="T42" s="43" t="s">
        <v>51</v>
      </c>
      <c r="U42" s="43" t="s">
        <v>51</v>
      </c>
      <c r="V42" s="44" t="s">
        <v>51</v>
      </c>
    </row>
    <row r="43" spans="2:22" ht="45" customHeight="1" x14ac:dyDescent="0.25">
      <c r="B43" s="49" t="s">
        <v>150</v>
      </c>
      <c r="C43" s="41">
        <v>40</v>
      </c>
      <c r="D43" s="41" t="s">
        <v>157</v>
      </c>
      <c r="E43" s="42" t="s">
        <v>158</v>
      </c>
      <c r="F43" s="41" t="s">
        <v>53</v>
      </c>
      <c r="G43" s="43" t="s">
        <v>51</v>
      </c>
      <c r="H43" s="43" t="s">
        <v>51</v>
      </c>
      <c r="I43" s="43" t="s">
        <v>51</v>
      </c>
      <c r="J43" s="43" t="s">
        <v>51</v>
      </c>
      <c r="K43" s="43" t="s">
        <v>51</v>
      </c>
      <c r="L43" s="43" t="s">
        <v>51</v>
      </c>
      <c r="M43" s="43" t="s">
        <v>51</v>
      </c>
      <c r="N43" s="43" t="s">
        <v>51</v>
      </c>
      <c r="O43" s="43" t="s">
        <v>51</v>
      </c>
      <c r="P43" s="43" t="s">
        <v>51</v>
      </c>
      <c r="Q43" s="43" t="s">
        <v>51</v>
      </c>
      <c r="R43" s="43" t="s">
        <v>51</v>
      </c>
      <c r="S43" s="43" t="s">
        <v>51</v>
      </c>
      <c r="T43" s="43" t="s">
        <v>51</v>
      </c>
      <c r="U43" s="43" t="s">
        <v>51</v>
      </c>
      <c r="V43" s="44" t="s">
        <v>51</v>
      </c>
    </row>
    <row r="44" spans="2:22" ht="45" customHeight="1" x14ac:dyDescent="0.25">
      <c r="B44" s="49" t="s">
        <v>150</v>
      </c>
      <c r="C44" s="41">
        <v>41</v>
      </c>
      <c r="D44" s="41" t="s">
        <v>159</v>
      </c>
      <c r="E44" s="42" t="s">
        <v>160</v>
      </c>
      <c r="F44" s="41" t="s">
        <v>53</v>
      </c>
      <c r="G44" s="43" t="s">
        <v>51</v>
      </c>
      <c r="H44" s="43" t="s">
        <v>51</v>
      </c>
      <c r="I44" s="43" t="s">
        <v>51</v>
      </c>
      <c r="J44" s="43" t="s">
        <v>51</v>
      </c>
      <c r="K44" s="43" t="s">
        <v>51</v>
      </c>
      <c r="L44" s="43" t="s">
        <v>51</v>
      </c>
      <c r="M44" s="43" t="s">
        <v>51</v>
      </c>
      <c r="N44" s="43" t="s">
        <v>51</v>
      </c>
      <c r="O44" s="43" t="s">
        <v>51</v>
      </c>
      <c r="P44" s="43" t="s">
        <v>51</v>
      </c>
      <c r="Q44" s="43" t="s">
        <v>51</v>
      </c>
      <c r="R44" s="43" t="s">
        <v>51</v>
      </c>
      <c r="S44" s="43" t="s">
        <v>51</v>
      </c>
      <c r="T44" s="43" t="s">
        <v>51</v>
      </c>
      <c r="U44" s="43" t="s">
        <v>51</v>
      </c>
      <c r="V44" s="44" t="s">
        <v>51</v>
      </c>
    </row>
    <row r="45" spans="2:22" ht="45" customHeight="1" x14ac:dyDescent="0.25">
      <c r="B45" s="49" t="s">
        <v>150</v>
      </c>
      <c r="C45" s="41">
        <v>42</v>
      </c>
      <c r="D45" s="41" t="s">
        <v>161</v>
      </c>
      <c r="E45" s="42" t="s">
        <v>162</v>
      </c>
      <c r="F45" s="41" t="s">
        <v>53</v>
      </c>
      <c r="G45" s="43" t="s">
        <v>51</v>
      </c>
      <c r="H45" s="43" t="s">
        <v>51</v>
      </c>
      <c r="I45" s="43" t="s">
        <v>51</v>
      </c>
      <c r="J45" s="43" t="s">
        <v>51</v>
      </c>
      <c r="K45" s="43" t="s">
        <v>51</v>
      </c>
      <c r="L45" s="43" t="s">
        <v>51</v>
      </c>
      <c r="M45" s="43" t="s">
        <v>51</v>
      </c>
      <c r="N45" s="43" t="s">
        <v>51</v>
      </c>
      <c r="O45" s="43" t="s">
        <v>51</v>
      </c>
      <c r="P45" s="43" t="s">
        <v>51</v>
      </c>
      <c r="Q45" s="43" t="s">
        <v>51</v>
      </c>
      <c r="R45" s="43" t="s">
        <v>51</v>
      </c>
      <c r="S45" s="43" t="s">
        <v>51</v>
      </c>
      <c r="T45" s="43" t="s">
        <v>51</v>
      </c>
      <c r="U45" s="43" t="s">
        <v>51</v>
      </c>
      <c r="V45" s="44" t="s">
        <v>51</v>
      </c>
    </row>
    <row r="46" spans="2:22" ht="45" customHeight="1" x14ac:dyDescent="0.25">
      <c r="B46" s="49" t="s">
        <v>150</v>
      </c>
      <c r="C46" s="41">
        <v>43</v>
      </c>
      <c r="D46" s="41" t="s">
        <v>163</v>
      </c>
      <c r="E46" s="42" t="s">
        <v>164</v>
      </c>
      <c r="F46" s="41" t="s">
        <v>53</v>
      </c>
      <c r="G46" s="43" t="s">
        <v>51</v>
      </c>
      <c r="H46" s="43" t="s">
        <v>51</v>
      </c>
      <c r="I46" s="43" t="s">
        <v>51</v>
      </c>
      <c r="J46" s="43" t="s">
        <v>51</v>
      </c>
      <c r="K46" s="43" t="s">
        <v>51</v>
      </c>
      <c r="L46" s="43" t="s">
        <v>51</v>
      </c>
      <c r="M46" s="43" t="s">
        <v>51</v>
      </c>
      <c r="N46" s="43" t="s">
        <v>51</v>
      </c>
      <c r="O46" s="43" t="s">
        <v>51</v>
      </c>
      <c r="P46" s="43" t="s">
        <v>51</v>
      </c>
      <c r="Q46" s="43" t="s">
        <v>51</v>
      </c>
      <c r="R46" s="43" t="s">
        <v>51</v>
      </c>
      <c r="S46" s="43" t="s">
        <v>51</v>
      </c>
      <c r="T46" s="43" t="s">
        <v>51</v>
      </c>
      <c r="U46" s="43" t="s">
        <v>51</v>
      </c>
      <c r="V46" s="44" t="s">
        <v>51</v>
      </c>
    </row>
    <row r="47" spans="2:22" ht="45" customHeight="1" x14ac:dyDescent="0.25">
      <c r="B47" s="49" t="s">
        <v>150</v>
      </c>
      <c r="C47" s="41">
        <v>44</v>
      </c>
      <c r="D47" s="41" t="s">
        <v>165</v>
      </c>
      <c r="E47" s="42" t="s">
        <v>166</v>
      </c>
      <c r="F47" s="41" t="s">
        <v>53</v>
      </c>
      <c r="G47" s="43" t="s">
        <v>51</v>
      </c>
      <c r="H47" s="43" t="s">
        <v>51</v>
      </c>
      <c r="I47" s="43" t="s">
        <v>51</v>
      </c>
      <c r="J47" s="43" t="s">
        <v>51</v>
      </c>
      <c r="K47" s="43" t="s">
        <v>51</v>
      </c>
      <c r="L47" s="43" t="s">
        <v>51</v>
      </c>
      <c r="M47" s="43" t="s">
        <v>51</v>
      </c>
      <c r="N47" s="43" t="s">
        <v>51</v>
      </c>
      <c r="O47" s="43" t="s">
        <v>51</v>
      </c>
      <c r="P47" s="43" t="s">
        <v>51</v>
      </c>
      <c r="Q47" s="43" t="s">
        <v>51</v>
      </c>
      <c r="R47" s="43" t="s">
        <v>51</v>
      </c>
      <c r="S47" s="43" t="s">
        <v>51</v>
      </c>
      <c r="T47" s="43" t="s">
        <v>51</v>
      </c>
      <c r="U47" s="43" t="s">
        <v>51</v>
      </c>
      <c r="V47" s="44" t="s">
        <v>51</v>
      </c>
    </row>
    <row r="48" spans="2:22" ht="45" customHeight="1" x14ac:dyDescent="0.25">
      <c r="B48" s="49" t="s">
        <v>167</v>
      </c>
      <c r="C48" s="41">
        <v>45</v>
      </c>
      <c r="D48" s="41" t="s">
        <v>168</v>
      </c>
      <c r="E48" s="42" t="s">
        <v>169</v>
      </c>
      <c r="F48" s="41" t="s">
        <v>53</v>
      </c>
      <c r="G48" s="43" t="s">
        <v>49</v>
      </c>
      <c r="H48" s="43" t="s">
        <v>49</v>
      </c>
      <c r="I48" s="43" t="s">
        <v>49</v>
      </c>
      <c r="J48" s="43" t="s">
        <v>49</v>
      </c>
      <c r="K48" s="43" t="s">
        <v>49</v>
      </c>
      <c r="L48" s="43" t="s">
        <v>49</v>
      </c>
      <c r="M48" s="43" t="s">
        <v>49</v>
      </c>
      <c r="N48" s="43" t="s">
        <v>49</v>
      </c>
      <c r="O48" s="43" t="s">
        <v>49</v>
      </c>
      <c r="P48" s="43" t="s">
        <v>49</v>
      </c>
      <c r="Q48" s="43" t="s">
        <v>49</v>
      </c>
      <c r="R48" s="43" t="s">
        <v>49</v>
      </c>
      <c r="S48" s="43" t="s">
        <v>49</v>
      </c>
      <c r="T48" s="43" t="s">
        <v>49</v>
      </c>
      <c r="U48" s="43" t="s">
        <v>49</v>
      </c>
      <c r="V48" s="44" t="s">
        <v>49</v>
      </c>
    </row>
    <row r="49" spans="2:22" ht="45" customHeight="1" x14ac:dyDescent="0.25">
      <c r="B49" s="49" t="s">
        <v>167</v>
      </c>
      <c r="C49" s="41">
        <v>46</v>
      </c>
      <c r="D49" s="41" t="s">
        <v>170</v>
      </c>
      <c r="E49" s="42" t="s">
        <v>171</v>
      </c>
      <c r="F49" s="41" t="s">
        <v>53</v>
      </c>
      <c r="G49" s="43" t="s">
        <v>49</v>
      </c>
      <c r="H49" s="43" t="s">
        <v>49</v>
      </c>
      <c r="I49" s="43" t="s">
        <v>49</v>
      </c>
      <c r="J49" s="43" t="s">
        <v>49</v>
      </c>
      <c r="K49" s="43" t="s">
        <v>49</v>
      </c>
      <c r="L49" s="43" t="s">
        <v>49</v>
      </c>
      <c r="M49" s="43" t="s">
        <v>49</v>
      </c>
      <c r="N49" s="43" t="s">
        <v>49</v>
      </c>
      <c r="O49" s="43" t="s">
        <v>49</v>
      </c>
      <c r="P49" s="43" t="s">
        <v>49</v>
      </c>
      <c r="Q49" s="43" t="s">
        <v>49</v>
      </c>
      <c r="R49" s="43" t="s">
        <v>49</v>
      </c>
      <c r="S49" s="43" t="s">
        <v>49</v>
      </c>
      <c r="T49" s="43" t="s">
        <v>49</v>
      </c>
      <c r="U49" s="43" t="s">
        <v>49</v>
      </c>
      <c r="V49" s="44" t="s">
        <v>49</v>
      </c>
    </row>
    <row r="50" spans="2:22" ht="45" customHeight="1" x14ac:dyDescent="0.25">
      <c r="B50" s="49" t="s">
        <v>167</v>
      </c>
      <c r="C50" s="41">
        <v>47</v>
      </c>
      <c r="D50" s="41" t="s">
        <v>172</v>
      </c>
      <c r="E50" s="42" t="s">
        <v>173</v>
      </c>
      <c r="F50" s="41" t="s">
        <v>55</v>
      </c>
      <c r="G50" s="43" t="s">
        <v>76</v>
      </c>
      <c r="H50" s="43" t="s">
        <v>76</v>
      </c>
      <c r="I50" s="43" t="s">
        <v>76</v>
      </c>
      <c r="J50" s="43" t="s">
        <v>76</v>
      </c>
      <c r="K50" s="43" t="s">
        <v>76</v>
      </c>
      <c r="L50" s="43" t="s">
        <v>76</v>
      </c>
      <c r="M50" s="43" t="s">
        <v>76</v>
      </c>
      <c r="N50" s="43" t="s">
        <v>76</v>
      </c>
      <c r="O50" s="43" t="s">
        <v>76</v>
      </c>
      <c r="P50" s="43" t="s">
        <v>76</v>
      </c>
      <c r="Q50" s="43" t="s">
        <v>76</v>
      </c>
      <c r="R50" s="43" t="s">
        <v>76</v>
      </c>
      <c r="S50" s="43" t="s">
        <v>76</v>
      </c>
      <c r="T50" s="43" t="s">
        <v>76</v>
      </c>
      <c r="U50" s="43" t="s">
        <v>76</v>
      </c>
      <c r="V50" s="44" t="s">
        <v>76</v>
      </c>
    </row>
    <row r="51" spans="2:22" ht="45" customHeight="1" x14ac:dyDescent="0.25">
      <c r="B51" s="49" t="s">
        <v>174</v>
      </c>
      <c r="C51" s="41">
        <v>48</v>
      </c>
      <c r="D51" s="41" t="s">
        <v>175</v>
      </c>
      <c r="E51" s="42" t="s">
        <v>176</v>
      </c>
      <c r="F51" s="41" t="s">
        <v>53</v>
      </c>
      <c r="G51" s="43" t="s">
        <v>49</v>
      </c>
      <c r="H51" s="43" t="s">
        <v>49</v>
      </c>
      <c r="I51" s="43" t="s">
        <v>49</v>
      </c>
      <c r="J51" s="43" t="s">
        <v>51</v>
      </c>
      <c r="K51" s="43" t="s">
        <v>49</v>
      </c>
      <c r="L51" s="43" t="s">
        <v>49</v>
      </c>
      <c r="M51" s="43" t="s">
        <v>49</v>
      </c>
      <c r="N51" s="43" t="s">
        <v>49</v>
      </c>
      <c r="O51" s="43" t="s">
        <v>49</v>
      </c>
      <c r="P51" s="43" t="s">
        <v>49</v>
      </c>
      <c r="Q51" s="43" t="s">
        <v>49</v>
      </c>
      <c r="R51" s="43" t="s">
        <v>49</v>
      </c>
      <c r="S51" s="43" t="s">
        <v>51</v>
      </c>
      <c r="T51" s="43" t="s">
        <v>49</v>
      </c>
      <c r="U51" s="43" t="s">
        <v>51</v>
      </c>
      <c r="V51" s="44" t="s">
        <v>49</v>
      </c>
    </row>
    <row r="52" spans="2:22" ht="45" customHeight="1" x14ac:dyDescent="0.25">
      <c r="B52" s="49" t="s">
        <v>174</v>
      </c>
      <c r="C52" s="41">
        <v>49</v>
      </c>
      <c r="D52" s="41" t="s">
        <v>177</v>
      </c>
      <c r="E52" s="42" t="s">
        <v>178</v>
      </c>
      <c r="F52" s="41" t="s">
        <v>53</v>
      </c>
      <c r="G52" s="43" t="s">
        <v>51</v>
      </c>
      <c r="H52" s="43" t="s">
        <v>51</v>
      </c>
      <c r="I52" s="43" t="s">
        <v>51</v>
      </c>
      <c r="J52" s="43" t="s">
        <v>51</v>
      </c>
      <c r="K52" s="43" t="s">
        <v>51</v>
      </c>
      <c r="L52" s="43" t="s">
        <v>51</v>
      </c>
      <c r="M52" s="43" t="s">
        <v>51</v>
      </c>
      <c r="N52" s="43" t="s">
        <v>51</v>
      </c>
      <c r="O52" s="43" t="s">
        <v>51</v>
      </c>
      <c r="P52" s="43" t="s">
        <v>51</v>
      </c>
      <c r="Q52" s="43" t="s">
        <v>51</v>
      </c>
      <c r="R52" s="43" t="s">
        <v>51</v>
      </c>
      <c r="S52" s="43" t="s">
        <v>51</v>
      </c>
      <c r="T52" s="43" t="s">
        <v>51</v>
      </c>
      <c r="U52" s="43" t="s">
        <v>51</v>
      </c>
      <c r="V52" s="44" t="s">
        <v>51</v>
      </c>
    </row>
    <row r="53" spans="2:22" ht="45" customHeight="1" x14ac:dyDescent="0.25">
      <c r="B53" s="49" t="s">
        <v>174</v>
      </c>
      <c r="C53" s="41">
        <v>50</v>
      </c>
      <c r="D53" s="41" t="s">
        <v>179</v>
      </c>
      <c r="E53" s="42" t="s">
        <v>180</v>
      </c>
      <c r="F53" s="41" t="s">
        <v>53</v>
      </c>
      <c r="G53" s="43" t="s">
        <v>51</v>
      </c>
      <c r="H53" s="43" t="s">
        <v>49</v>
      </c>
      <c r="I53" s="43" t="s">
        <v>49</v>
      </c>
      <c r="J53" s="43" t="s">
        <v>51</v>
      </c>
      <c r="K53" s="43" t="s">
        <v>51</v>
      </c>
      <c r="L53" s="43" t="s">
        <v>51</v>
      </c>
      <c r="M53" s="43" t="s">
        <v>51</v>
      </c>
      <c r="N53" s="43" t="s">
        <v>51</v>
      </c>
      <c r="O53" s="43" t="s">
        <v>51</v>
      </c>
      <c r="P53" s="43" t="s">
        <v>51</v>
      </c>
      <c r="Q53" s="43" t="s">
        <v>51</v>
      </c>
      <c r="R53" s="43" t="s">
        <v>49</v>
      </c>
      <c r="S53" s="43" t="s">
        <v>51</v>
      </c>
      <c r="T53" s="43" t="s">
        <v>51</v>
      </c>
      <c r="U53" s="43" t="s">
        <v>51</v>
      </c>
      <c r="V53" s="44" t="s">
        <v>49</v>
      </c>
    </row>
    <row r="54" spans="2:22" ht="45" customHeight="1" x14ac:dyDescent="0.25">
      <c r="B54" s="49" t="s">
        <v>174</v>
      </c>
      <c r="C54" s="41">
        <v>51</v>
      </c>
      <c r="D54" s="41" t="s">
        <v>181</v>
      </c>
      <c r="E54" s="42" t="s">
        <v>182</v>
      </c>
      <c r="F54" s="41" t="s">
        <v>53</v>
      </c>
      <c r="G54" s="43" t="s">
        <v>51</v>
      </c>
      <c r="H54" s="43" t="s">
        <v>51</v>
      </c>
      <c r="I54" s="43" t="s">
        <v>51</v>
      </c>
      <c r="J54" s="43" t="s">
        <v>51</v>
      </c>
      <c r="K54" s="43" t="s">
        <v>51</v>
      </c>
      <c r="L54" s="43" t="s">
        <v>51</v>
      </c>
      <c r="M54" s="43" t="s">
        <v>51</v>
      </c>
      <c r="N54" s="43" t="s">
        <v>51</v>
      </c>
      <c r="O54" s="43" t="s">
        <v>51</v>
      </c>
      <c r="P54" s="43" t="s">
        <v>51</v>
      </c>
      <c r="Q54" s="43" t="s">
        <v>51</v>
      </c>
      <c r="R54" s="43" t="s">
        <v>51</v>
      </c>
      <c r="S54" s="43" t="s">
        <v>51</v>
      </c>
      <c r="T54" s="43" t="s">
        <v>51</v>
      </c>
      <c r="U54" s="43" t="s">
        <v>51</v>
      </c>
      <c r="V54" s="44" t="s">
        <v>51</v>
      </c>
    </row>
    <row r="55" spans="2:22" ht="45" customHeight="1" x14ac:dyDescent="0.25">
      <c r="B55" s="49" t="s">
        <v>174</v>
      </c>
      <c r="C55" s="41">
        <v>52</v>
      </c>
      <c r="D55" s="41" t="s">
        <v>183</v>
      </c>
      <c r="E55" s="42" t="s">
        <v>184</v>
      </c>
      <c r="F55" s="41" t="s">
        <v>14</v>
      </c>
      <c r="G55" s="43" t="s">
        <v>51</v>
      </c>
      <c r="H55" s="43" t="s">
        <v>51</v>
      </c>
      <c r="I55" s="43" t="s">
        <v>51</v>
      </c>
      <c r="J55" s="43" t="s">
        <v>51</v>
      </c>
      <c r="K55" s="43" t="s">
        <v>51</v>
      </c>
      <c r="L55" s="43" t="s">
        <v>51</v>
      </c>
      <c r="M55" s="43" t="s">
        <v>51</v>
      </c>
      <c r="N55" s="43" t="s">
        <v>51</v>
      </c>
      <c r="O55" s="43" t="s">
        <v>51</v>
      </c>
      <c r="P55" s="43" t="s">
        <v>51</v>
      </c>
      <c r="Q55" s="43" t="s">
        <v>51</v>
      </c>
      <c r="R55" s="43" t="s">
        <v>51</v>
      </c>
      <c r="S55" s="43" t="s">
        <v>51</v>
      </c>
      <c r="T55" s="43" t="s">
        <v>51</v>
      </c>
      <c r="U55" s="43" t="s">
        <v>51</v>
      </c>
      <c r="V55" s="44" t="s">
        <v>51</v>
      </c>
    </row>
    <row r="56" spans="2:22" ht="45" customHeight="1" x14ac:dyDescent="0.25">
      <c r="B56" s="49" t="s">
        <v>174</v>
      </c>
      <c r="C56" s="41">
        <v>53</v>
      </c>
      <c r="D56" s="41" t="s">
        <v>185</v>
      </c>
      <c r="E56" s="42" t="s">
        <v>186</v>
      </c>
      <c r="F56" s="41" t="s">
        <v>55</v>
      </c>
      <c r="G56" s="43" t="s">
        <v>76</v>
      </c>
      <c r="H56" s="43" t="s">
        <v>76</v>
      </c>
      <c r="I56" s="43" t="s">
        <v>76</v>
      </c>
      <c r="J56" s="43" t="s">
        <v>76</v>
      </c>
      <c r="K56" s="43" t="s">
        <v>76</v>
      </c>
      <c r="L56" s="43" t="s">
        <v>76</v>
      </c>
      <c r="M56" s="43" t="s">
        <v>76</v>
      </c>
      <c r="N56" s="43" t="s">
        <v>76</v>
      </c>
      <c r="O56" s="43" t="s">
        <v>76</v>
      </c>
      <c r="P56" s="43" t="s">
        <v>76</v>
      </c>
      <c r="Q56" s="43" t="s">
        <v>76</v>
      </c>
      <c r="R56" s="43" t="s">
        <v>76</v>
      </c>
      <c r="S56" s="43" t="s">
        <v>76</v>
      </c>
      <c r="T56" s="43" t="s">
        <v>76</v>
      </c>
      <c r="U56" s="43" t="s">
        <v>76</v>
      </c>
      <c r="V56" s="44" t="s">
        <v>76</v>
      </c>
    </row>
    <row r="57" spans="2:22" ht="45" customHeight="1" x14ac:dyDescent="0.25">
      <c r="B57" s="49" t="s">
        <v>187</v>
      </c>
      <c r="C57" s="41">
        <v>54</v>
      </c>
      <c r="D57" s="41" t="s">
        <v>188</v>
      </c>
      <c r="E57" s="42" t="s">
        <v>189</v>
      </c>
      <c r="F57" s="41" t="s">
        <v>53</v>
      </c>
      <c r="G57" s="43" t="s">
        <v>49</v>
      </c>
      <c r="H57" s="43" t="s">
        <v>51</v>
      </c>
      <c r="I57" s="43" t="s">
        <v>49</v>
      </c>
      <c r="J57" s="43" t="s">
        <v>49</v>
      </c>
      <c r="K57" s="43" t="s">
        <v>49</v>
      </c>
      <c r="L57" s="43" t="s">
        <v>49</v>
      </c>
      <c r="M57" s="43" t="s">
        <v>49</v>
      </c>
      <c r="N57" s="43" t="s">
        <v>49</v>
      </c>
      <c r="O57" s="43" t="s">
        <v>49</v>
      </c>
      <c r="P57" s="43" t="s">
        <v>49</v>
      </c>
      <c r="Q57" s="43" t="s">
        <v>49</v>
      </c>
      <c r="R57" s="43" t="s">
        <v>49</v>
      </c>
      <c r="S57" s="43" t="s">
        <v>49</v>
      </c>
      <c r="T57" s="43" t="s">
        <v>49</v>
      </c>
      <c r="U57" s="43" t="s">
        <v>49</v>
      </c>
      <c r="V57" s="44" t="s">
        <v>49</v>
      </c>
    </row>
    <row r="58" spans="2:22" ht="45" customHeight="1" x14ac:dyDescent="0.25">
      <c r="B58" s="49" t="s">
        <v>187</v>
      </c>
      <c r="C58" s="41">
        <v>55</v>
      </c>
      <c r="D58" s="41" t="s">
        <v>190</v>
      </c>
      <c r="E58" s="42" t="s">
        <v>191</v>
      </c>
      <c r="F58" s="41" t="s">
        <v>53</v>
      </c>
      <c r="G58" s="43" t="s">
        <v>49</v>
      </c>
      <c r="H58" s="43" t="s">
        <v>49</v>
      </c>
      <c r="I58" s="43" t="s">
        <v>49</v>
      </c>
      <c r="J58" s="43" t="s">
        <v>49</v>
      </c>
      <c r="K58" s="43" t="s">
        <v>49</v>
      </c>
      <c r="L58" s="43" t="s">
        <v>49</v>
      </c>
      <c r="M58" s="43" t="s">
        <v>49</v>
      </c>
      <c r="N58" s="43" t="s">
        <v>49</v>
      </c>
      <c r="O58" s="43" t="s">
        <v>49</v>
      </c>
      <c r="P58" s="43" t="s">
        <v>49</v>
      </c>
      <c r="Q58" s="43" t="s">
        <v>49</v>
      </c>
      <c r="R58" s="43" t="s">
        <v>49</v>
      </c>
      <c r="S58" s="43" t="s">
        <v>49</v>
      </c>
      <c r="T58" s="43" t="s">
        <v>49</v>
      </c>
      <c r="U58" s="43" t="s">
        <v>49</v>
      </c>
      <c r="V58" s="44" t="s">
        <v>49</v>
      </c>
    </row>
    <row r="59" spans="2:22" ht="45" customHeight="1" x14ac:dyDescent="0.25">
      <c r="B59" s="49" t="s">
        <v>187</v>
      </c>
      <c r="C59" s="41">
        <v>56</v>
      </c>
      <c r="D59" s="41" t="s">
        <v>192</v>
      </c>
      <c r="E59" s="42" t="s">
        <v>193</v>
      </c>
      <c r="F59" s="41" t="s">
        <v>53</v>
      </c>
      <c r="G59" s="43" t="s">
        <v>49</v>
      </c>
      <c r="H59" s="43" t="s">
        <v>51</v>
      </c>
      <c r="I59" s="43" t="s">
        <v>49</v>
      </c>
      <c r="J59" s="43" t="s">
        <v>49</v>
      </c>
      <c r="K59" s="43" t="s">
        <v>49</v>
      </c>
      <c r="L59" s="43" t="s">
        <v>49</v>
      </c>
      <c r="M59" s="43" t="s">
        <v>49</v>
      </c>
      <c r="N59" s="43" t="s">
        <v>49</v>
      </c>
      <c r="O59" s="43" t="s">
        <v>49</v>
      </c>
      <c r="P59" s="43" t="s">
        <v>49</v>
      </c>
      <c r="Q59" s="43" t="s">
        <v>49</v>
      </c>
      <c r="R59" s="43" t="s">
        <v>49</v>
      </c>
      <c r="S59" s="43" t="s">
        <v>49</v>
      </c>
      <c r="T59" s="43" t="s">
        <v>49</v>
      </c>
      <c r="U59" s="43" t="s">
        <v>49</v>
      </c>
      <c r="V59" s="44" t="s">
        <v>49</v>
      </c>
    </row>
    <row r="60" spans="2:22" ht="45" customHeight="1" x14ac:dyDescent="0.25">
      <c r="B60" s="49" t="s">
        <v>187</v>
      </c>
      <c r="C60" s="41">
        <v>57</v>
      </c>
      <c r="D60" s="41" t="s">
        <v>194</v>
      </c>
      <c r="E60" s="42" t="s">
        <v>195</v>
      </c>
      <c r="F60" s="41" t="s">
        <v>53</v>
      </c>
      <c r="G60" s="43" t="s">
        <v>49</v>
      </c>
      <c r="H60" s="43" t="s">
        <v>51</v>
      </c>
      <c r="I60" s="43" t="s">
        <v>49</v>
      </c>
      <c r="J60" s="43" t="s">
        <v>49</v>
      </c>
      <c r="K60" s="43" t="s">
        <v>49</v>
      </c>
      <c r="L60" s="43" t="s">
        <v>49</v>
      </c>
      <c r="M60" s="43" t="s">
        <v>49</v>
      </c>
      <c r="N60" s="43" t="s">
        <v>49</v>
      </c>
      <c r="O60" s="43" t="s">
        <v>49</v>
      </c>
      <c r="P60" s="43" t="s">
        <v>49</v>
      </c>
      <c r="Q60" s="43" t="s">
        <v>49</v>
      </c>
      <c r="R60" s="43" t="s">
        <v>49</v>
      </c>
      <c r="S60" s="43" t="s">
        <v>49</v>
      </c>
      <c r="T60" s="43" t="s">
        <v>49</v>
      </c>
      <c r="U60" s="43" t="s">
        <v>49</v>
      </c>
      <c r="V60" s="44" t="s">
        <v>49</v>
      </c>
    </row>
    <row r="61" spans="2:22" ht="45" customHeight="1" x14ac:dyDescent="0.25">
      <c r="B61" s="49" t="s">
        <v>187</v>
      </c>
      <c r="C61" s="41">
        <v>58</v>
      </c>
      <c r="D61" s="41" t="s">
        <v>196</v>
      </c>
      <c r="E61" s="42" t="s">
        <v>197</v>
      </c>
      <c r="F61" s="41" t="s">
        <v>53</v>
      </c>
      <c r="G61" s="43" t="s">
        <v>49</v>
      </c>
      <c r="H61" s="43" t="s">
        <v>49</v>
      </c>
      <c r="I61" s="43" t="s">
        <v>49</v>
      </c>
      <c r="J61" s="43" t="s">
        <v>49</v>
      </c>
      <c r="K61" s="43" t="s">
        <v>49</v>
      </c>
      <c r="L61" s="43" t="s">
        <v>49</v>
      </c>
      <c r="M61" s="43" t="s">
        <v>49</v>
      </c>
      <c r="N61" s="43" t="s">
        <v>49</v>
      </c>
      <c r="O61" s="43" t="s">
        <v>49</v>
      </c>
      <c r="P61" s="43" t="s">
        <v>49</v>
      </c>
      <c r="Q61" s="43" t="s">
        <v>49</v>
      </c>
      <c r="R61" s="43" t="s">
        <v>49</v>
      </c>
      <c r="S61" s="43" t="s">
        <v>49</v>
      </c>
      <c r="T61" s="43" t="s">
        <v>49</v>
      </c>
      <c r="U61" s="43" t="s">
        <v>49</v>
      </c>
      <c r="V61" s="44" t="s">
        <v>49</v>
      </c>
    </row>
    <row r="62" spans="2:22" ht="45" customHeight="1" x14ac:dyDescent="0.25">
      <c r="B62" s="49" t="s">
        <v>187</v>
      </c>
      <c r="C62" s="41">
        <v>59</v>
      </c>
      <c r="D62" s="41" t="s">
        <v>198</v>
      </c>
      <c r="E62" s="42" t="s">
        <v>199</v>
      </c>
      <c r="F62" s="41" t="s">
        <v>53</v>
      </c>
      <c r="G62" s="43" t="s">
        <v>49</v>
      </c>
      <c r="H62" s="43" t="s">
        <v>49</v>
      </c>
      <c r="I62" s="43" t="s">
        <v>49</v>
      </c>
      <c r="J62" s="43" t="s">
        <v>49</v>
      </c>
      <c r="K62" s="43" t="s">
        <v>49</v>
      </c>
      <c r="L62" s="43" t="s">
        <v>49</v>
      </c>
      <c r="M62" s="43" t="s">
        <v>49</v>
      </c>
      <c r="N62" s="43" t="s">
        <v>49</v>
      </c>
      <c r="O62" s="43" t="s">
        <v>49</v>
      </c>
      <c r="P62" s="43" t="s">
        <v>49</v>
      </c>
      <c r="Q62" s="43" t="s">
        <v>49</v>
      </c>
      <c r="R62" s="43" t="s">
        <v>49</v>
      </c>
      <c r="S62" s="43" t="s">
        <v>49</v>
      </c>
      <c r="T62" s="43" t="s">
        <v>49</v>
      </c>
      <c r="U62" s="43" t="s">
        <v>49</v>
      </c>
      <c r="V62" s="44" t="s">
        <v>49</v>
      </c>
    </row>
    <row r="63" spans="2:22" ht="45" customHeight="1" x14ac:dyDescent="0.25">
      <c r="B63" s="49" t="s">
        <v>187</v>
      </c>
      <c r="C63" s="41">
        <v>60</v>
      </c>
      <c r="D63" s="41" t="s">
        <v>200</v>
      </c>
      <c r="E63" s="42" t="s">
        <v>201</v>
      </c>
      <c r="F63" s="41" t="s">
        <v>14</v>
      </c>
      <c r="G63" s="43" t="s">
        <v>49</v>
      </c>
      <c r="H63" s="43" t="s">
        <v>51</v>
      </c>
      <c r="I63" s="43" t="s">
        <v>51</v>
      </c>
      <c r="J63" s="43" t="s">
        <v>51</v>
      </c>
      <c r="K63" s="43" t="s">
        <v>51</v>
      </c>
      <c r="L63" s="43" t="s">
        <v>49</v>
      </c>
      <c r="M63" s="43" t="s">
        <v>51</v>
      </c>
      <c r="N63" s="43" t="s">
        <v>51</v>
      </c>
      <c r="O63" s="43" t="s">
        <v>51</v>
      </c>
      <c r="P63" s="43" t="s">
        <v>51</v>
      </c>
      <c r="Q63" s="43" t="s">
        <v>51</v>
      </c>
      <c r="R63" s="43" t="s">
        <v>51</v>
      </c>
      <c r="S63" s="43" t="s">
        <v>51</v>
      </c>
      <c r="T63" s="43" t="s">
        <v>51</v>
      </c>
      <c r="U63" s="43" t="s">
        <v>51</v>
      </c>
      <c r="V63" s="44" t="s">
        <v>49</v>
      </c>
    </row>
    <row r="64" spans="2:22" ht="45" customHeight="1" x14ac:dyDescent="0.25">
      <c r="B64" s="49" t="s">
        <v>187</v>
      </c>
      <c r="C64" s="41">
        <v>61</v>
      </c>
      <c r="D64" s="41" t="s">
        <v>202</v>
      </c>
      <c r="E64" s="42" t="s">
        <v>203</v>
      </c>
      <c r="F64" s="41" t="s">
        <v>14</v>
      </c>
      <c r="G64" s="43" t="s">
        <v>51</v>
      </c>
      <c r="H64" s="43" t="s">
        <v>51</v>
      </c>
      <c r="I64" s="43" t="s">
        <v>51</v>
      </c>
      <c r="J64" s="43" t="s">
        <v>51</v>
      </c>
      <c r="K64" s="43" t="s">
        <v>51</v>
      </c>
      <c r="L64" s="43" t="s">
        <v>51</v>
      </c>
      <c r="M64" s="43" t="s">
        <v>51</v>
      </c>
      <c r="N64" s="43" t="s">
        <v>51</v>
      </c>
      <c r="O64" s="43" t="s">
        <v>51</v>
      </c>
      <c r="P64" s="43" t="s">
        <v>51</v>
      </c>
      <c r="Q64" s="43" t="s">
        <v>51</v>
      </c>
      <c r="R64" s="43" t="s">
        <v>51</v>
      </c>
      <c r="S64" s="43" t="s">
        <v>51</v>
      </c>
      <c r="T64" s="43" t="s">
        <v>51</v>
      </c>
      <c r="U64" s="43" t="s">
        <v>51</v>
      </c>
      <c r="V64" s="44" t="s">
        <v>51</v>
      </c>
    </row>
    <row r="65" spans="2:22" ht="45" customHeight="1" x14ac:dyDescent="0.25">
      <c r="B65" s="49" t="s">
        <v>187</v>
      </c>
      <c r="C65" s="41">
        <v>62</v>
      </c>
      <c r="D65" s="41" t="s">
        <v>204</v>
      </c>
      <c r="E65" s="42" t="s">
        <v>205</v>
      </c>
      <c r="F65" s="41" t="s">
        <v>53</v>
      </c>
      <c r="G65" s="43" t="s">
        <v>49</v>
      </c>
      <c r="H65" s="43" t="s">
        <v>49</v>
      </c>
      <c r="I65" s="43" t="s">
        <v>49</v>
      </c>
      <c r="J65" s="43" t="s">
        <v>49</v>
      </c>
      <c r="K65" s="43" t="s">
        <v>49</v>
      </c>
      <c r="L65" s="43" t="s">
        <v>49</v>
      </c>
      <c r="M65" s="43" t="s">
        <v>49</v>
      </c>
      <c r="N65" s="43" t="s">
        <v>49</v>
      </c>
      <c r="O65" s="43" t="s">
        <v>49</v>
      </c>
      <c r="P65" s="43" t="s">
        <v>49</v>
      </c>
      <c r="Q65" s="43" t="s">
        <v>49</v>
      </c>
      <c r="R65" s="43" t="s">
        <v>49</v>
      </c>
      <c r="S65" s="43" t="s">
        <v>49</v>
      </c>
      <c r="T65" s="43" t="s">
        <v>49</v>
      </c>
      <c r="U65" s="43" t="s">
        <v>49</v>
      </c>
      <c r="V65" s="44" t="s">
        <v>49</v>
      </c>
    </row>
    <row r="66" spans="2:22" ht="45" customHeight="1" x14ac:dyDescent="0.25">
      <c r="B66" s="49" t="s">
        <v>187</v>
      </c>
      <c r="C66" s="41">
        <v>63</v>
      </c>
      <c r="D66" s="41" t="s">
        <v>206</v>
      </c>
      <c r="E66" s="42" t="s">
        <v>207</v>
      </c>
      <c r="F66" s="41" t="s">
        <v>53</v>
      </c>
      <c r="G66" s="43" t="s">
        <v>51</v>
      </c>
      <c r="H66" s="43" t="s">
        <v>51</v>
      </c>
      <c r="I66" s="43" t="s">
        <v>51</v>
      </c>
      <c r="J66" s="43" t="s">
        <v>51</v>
      </c>
      <c r="K66" s="43" t="s">
        <v>51</v>
      </c>
      <c r="L66" s="43" t="s">
        <v>51</v>
      </c>
      <c r="M66" s="43" t="s">
        <v>51</v>
      </c>
      <c r="N66" s="43" t="s">
        <v>49</v>
      </c>
      <c r="O66" s="43" t="s">
        <v>51</v>
      </c>
      <c r="P66" s="43" t="s">
        <v>51</v>
      </c>
      <c r="Q66" s="43" t="s">
        <v>51</v>
      </c>
      <c r="R66" s="43" t="s">
        <v>51</v>
      </c>
      <c r="S66" s="43" t="s">
        <v>51</v>
      </c>
      <c r="T66" s="43" t="s">
        <v>51</v>
      </c>
      <c r="U66" s="43" t="s">
        <v>51</v>
      </c>
      <c r="V66" s="44" t="s">
        <v>49</v>
      </c>
    </row>
    <row r="67" spans="2:22" ht="45" customHeight="1" x14ac:dyDescent="0.25">
      <c r="B67" s="49" t="s">
        <v>208</v>
      </c>
      <c r="C67" s="41">
        <v>64</v>
      </c>
      <c r="D67" s="41" t="s">
        <v>209</v>
      </c>
      <c r="E67" s="42" t="s">
        <v>210</v>
      </c>
      <c r="F67" s="41" t="s">
        <v>53</v>
      </c>
      <c r="G67" s="43" t="s">
        <v>49</v>
      </c>
      <c r="H67" s="43" t="s">
        <v>49</v>
      </c>
      <c r="I67" s="43" t="s">
        <v>49</v>
      </c>
      <c r="J67" s="43" t="s">
        <v>49</v>
      </c>
      <c r="K67" s="43" t="s">
        <v>49</v>
      </c>
      <c r="L67" s="43" t="s">
        <v>49</v>
      </c>
      <c r="M67" s="43" t="s">
        <v>49</v>
      </c>
      <c r="N67" s="43" t="s">
        <v>49</v>
      </c>
      <c r="O67" s="43" t="s">
        <v>49</v>
      </c>
      <c r="P67" s="43" t="s">
        <v>49</v>
      </c>
      <c r="Q67" s="43" t="s">
        <v>49</v>
      </c>
      <c r="R67" s="43" t="s">
        <v>49</v>
      </c>
      <c r="S67" s="43" t="s">
        <v>49</v>
      </c>
      <c r="T67" s="43" t="s">
        <v>49</v>
      </c>
      <c r="U67" s="43" t="s">
        <v>49</v>
      </c>
      <c r="V67" s="44" t="s">
        <v>49</v>
      </c>
    </row>
    <row r="68" spans="2:22" ht="45" customHeight="1" x14ac:dyDescent="0.25">
      <c r="B68" s="49" t="s">
        <v>208</v>
      </c>
      <c r="C68" s="41">
        <v>65</v>
      </c>
      <c r="D68" s="41" t="s">
        <v>211</v>
      </c>
      <c r="E68" s="42" t="s">
        <v>212</v>
      </c>
      <c r="F68" s="41" t="s">
        <v>53</v>
      </c>
      <c r="G68" s="43" t="s">
        <v>49</v>
      </c>
      <c r="H68" s="43" t="s">
        <v>49</v>
      </c>
      <c r="I68" s="43" t="s">
        <v>49</v>
      </c>
      <c r="J68" s="43" t="s">
        <v>49</v>
      </c>
      <c r="K68" s="43" t="s">
        <v>49</v>
      </c>
      <c r="L68" s="43" t="s">
        <v>49</v>
      </c>
      <c r="M68" s="43" t="s">
        <v>49</v>
      </c>
      <c r="N68" s="43" t="s">
        <v>49</v>
      </c>
      <c r="O68" s="43" t="s">
        <v>49</v>
      </c>
      <c r="P68" s="43" t="s">
        <v>49</v>
      </c>
      <c r="Q68" s="43" t="s">
        <v>49</v>
      </c>
      <c r="R68" s="43" t="s">
        <v>49</v>
      </c>
      <c r="S68" s="43" t="s">
        <v>49</v>
      </c>
      <c r="T68" s="43" t="s">
        <v>49</v>
      </c>
      <c r="U68" s="43" t="s">
        <v>49</v>
      </c>
      <c r="V68" s="44" t="s">
        <v>49</v>
      </c>
    </row>
    <row r="69" spans="2:22" ht="45" customHeight="1" x14ac:dyDescent="0.25">
      <c r="B69" s="49" t="s">
        <v>208</v>
      </c>
      <c r="C69" s="41">
        <v>66</v>
      </c>
      <c r="D69" s="41" t="s">
        <v>213</v>
      </c>
      <c r="E69" s="42" t="s">
        <v>214</v>
      </c>
      <c r="F69" s="41" t="s">
        <v>53</v>
      </c>
      <c r="G69" s="43" t="s">
        <v>49</v>
      </c>
      <c r="H69" s="43" t="s">
        <v>49</v>
      </c>
      <c r="I69" s="43" t="s">
        <v>49</v>
      </c>
      <c r="J69" s="43" t="s">
        <v>49</v>
      </c>
      <c r="K69" s="43" t="s">
        <v>49</v>
      </c>
      <c r="L69" s="43" t="s">
        <v>49</v>
      </c>
      <c r="M69" s="43" t="s">
        <v>49</v>
      </c>
      <c r="N69" s="43" t="s">
        <v>49</v>
      </c>
      <c r="O69" s="43" t="s">
        <v>49</v>
      </c>
      <c r="P69" s="43" t="s">
        <v>49</v>
      </c>
      <c r="Q69" s="43" t="s">
        <v>49</v>
      </c>
      <c r="R69" s="43" t="s">
        <v>49</v>
      </c>
      <c r="S69" s="43" t="s">
        <v>49</v>
      </c>
      <c r="T69" s="43" t="s">
        <v>49</v>
      </c>
      <c r="U69" s="43" t="s">
        <v>49</v>
      </c>
      <c r="V69" s="44" t="s">
        <v>49</v>
      </c>
    </row>
    <row r="70" spans="2:22" ht="45" customHeight="1" x14ac:dyDescent="0.25">
      <c r="B70" s="49" t="s">
        <v>208</v>
      </c>
      <c r="C70" s="41">
        <v>67</v>
      </c>
      <c r="D70" s="41" t="s">
        <v>215</v>
      </c>
      <c r="E70" s="42" t="s">
        <v>216</v>
      </c>
      <c r="F70" s="41" t="s">
        <v>53</v>
      </c>
      <c r="G70" s="43" t="s">
        <v>51</v>
      </c>
      <c r="H70" s="43" t="s">
        <v>51</v>
      </c>
      <c r="I70" s="43" t="s">
        <v>51</v>
      </c>
      <c r="J70" s="43" t="s">
        <v>51</v>
      </c>
      <c r="K70" s="43" t="s">
        <v>51</v>
      </c>
      <c r="L70" s="43" t="s">
        <v>51</v>
      </c>
      <c r="M70" s="43" t="s">
        <v>51</v>
      </c>
      <c r="N70" s="43" t="s">
        <v>51</v>
      </c>
      <c r="O70" s="43" t="s">
        <v>51</v>
      </c>
      <c r="P70" s="43" t="s">
        <v>51</v>
      </c>
      <c r="Q70" s="43" t="s">
        <v>51</v>
      </c>
      <c r="R70" s="43" t="s">
        <v>51</v>
      </c>
      <c r="S70" s="43" t="s">
        <v>51</v>
      </c>
      <c r="T70" s="43" t="s">
        <v>51</v>
      </c>
      <c r="U70" s="43" t="s">
        <v>51</v>
      </c>
      <c r="V70" s="44" t="s">
        <v>51</v>
      </c>
    </row>
    <row r="71" spans="2:22" ht="45" customHeight="1" x14ac:dyDescent="0.25">
      <c r="B71" s="49" t="s">
        <v>208</v>
      </c>
      <c r="C71" s="41">
        <v>68</v>
      </c>
      <c r="D71" s="41" t="s">
        <v>217</v>
      </c>
      <c r="E71" s="42" t="s">
        <v>218</v>
      </c>
      <c r="F71" s="41" t="s">
        <v>55</v>
      </c>
      <c r="G71" s="43" t="s">
        <v>76</v>
      </c>
      <c r="H71" s="43" t="s">
        <v>76</v>
      </c>
      <c r="I71" s="43" t="s">
        <v>76</v>
      </c>
      <c r="J71" s="43" t="s">
        <v>76</v>
      </c>
      <c r="K71" s="43" t="s">
        <v>76</v>
      </c>
      <c r="L71" s="43" t="s">
        <v>76</v>
      </c>
      <c r="M71" s="43" t="s">
        <v>76</v>
      </c>
      <c r="N71" s="43" t="s">
        <v>76</v>
      </c>
      <c r="O71" s="43" t="s">
        <v>76</v>
      </c>
      <c r="P71" s="43" t="s">
        <v>76</v>
      </c>
      <c r="Q71" s="43" t="s">
        <v>76</v>
      </c>
      <c r="R71" s="43" t="s">
        <v>76</v>
      </c>
      <c r="S71" s="43" t="s">
        <v>76</v>
      </c>
      <c r="T71" s="43" t="s">
        <v>76</v>
      </c>
      <c r="U71" s="43" t="s">
        <v>76</v>
      </c>
      <c r="V71" s="44" t="s">
        <v>76</v>
      </c>
    </row>
    <row r="72" spans="2:22" ht="45" customHeight="1" x14ac:dyDescent="0.25">
      <c r="B72" s="49" t="s">
        <v>208</v>
      </c>
      <c r="C72" s="41">
        <v>69</v>
      </c>
      <c r="D72" s="41" t="s">
        <v>219</v>
      </c>
      <c r="E72" s="42" t="s">
        <v>220</v>
      </c>
      <c r="F72" s="41" t="s">
        <v>55</v>
      </c>
      <c r="G72" s="43" t="s">
        <v>76</v>
      </c>
      <c r="H72" s="43" t="s">
        <v>76</v>
      </c>
      <c r="I72" s="43" t="s">
        <v>76</v>
      </c>
      <c r="J72" s="43" t="s">
        <v>76</v>
      </c>
      <c r="K72" s="43" t="s">
        <v>76</v>
      </c>
      <c r="L72" s="43" t="s">
        <v>76</v>
      </c>
      <c r="M72" s="43" t="s">
        <v>76</v>
      </c>
      <c r="N72" s="43" t="s">
        <v>76</v>
      </c>
      <c r="O72" s="43" t="s">
        <v>76</v>
      </c>
      <c r="P72" s="43" t="s">
        <v>76</v>
      </c>
      <c r="Q72" s="43" t="s">
        <v>76</v>
      </c>
      <c r="R72" s="43" t="s">
        <v>76</v>
      </c>
      <c r="S72" s="43" t="s">
        <v>76</v>
      </c>
      <c r="T72" s="43" t="s">
        <v>76</v>
      </c>
      <c r="U72" s="43" t="s">
        <v>76</v>
      </c>
      <c r="V72" s="44" t="s">
        <v>76</v>
      </c>
    </row>
    <row r="73" spans="2:22" ht="45" customHeight="1" x14ac:dyDescent="0.25">
      <c r="B73" s="49" t="s">
        <v>221</v>
      </c>
      <c r="C73" s="41">
        <v>70</v>
      </c>
      <c r="D73" s="41" t="s">
        <v>222</v>
      </c>
      <c r="E73" s="42" t="s">
        <v>223</v>
      </c>
      <c r="F73" s="41" t="s">
        <v>53</v>
      </c>
      <c r="G73" s="43" t="s">
        <v>49</v>
      </c>
      <c r="H73" s="43" t="s">
        <v>49</v>
      </c>
      <c r="I73" s="43" t="s">
        <v>49</v>
      </c>
      <c r="J73" s="43" t="s">
        <v>49</v>
      </c>
      <c r="K73" s="43" t="s">
        <v>49</v>
      </c>
      <c r="L73" s="43" t="s">
        <v>49</v>
      </c>
      <c r="M73" s="43" t="s">
        <v>49</v>
      </c>
      <c r="N73" s="43" t="s">
        <v>49</v>
      </c>
      <c r="O73" s="43" t="s">
        <v>49</v>
      </c>
      <c r="P73" s="43" t="s">
        <v>49</v>
      </c>
      <c r="Q73" s="43" t="s">
        <v>49</v>
      </c>
      <c r="R73" s="43" t="s">
        <v>49</v>
      </c>
      <c r="S73" s="43" t="s">
        <v>49</v>
      </c>
      <c r="T73" s="43" t="s">
        <v>49</v>
      </c>
      <c r="U73" s="43" t="s">
        <v>49</v>
      </c>
      <c r="V73" s="44" t="s">
        <v>49</v>
      </c>
    </row>
    <row r="74" spans="2:22" ht="45" customHeight="1" x14ac:dyDescent="0.25">
      <c r="B74" s="49" t="s">
        <v>221</v>
      </c>
      <c r="C74" s="41">
        <v>71</v>
      </c>
      <c r="D74" s="41" t="s">
        <v>224</v>
      </c>
      <c r="E74" s="42" t="s">
        <v>225</v>
      </c>
      <c r="F74" s="41" t="s">
        <v>53</v>
      </c>
      <c r="G74" s="43" t="s">
        <v>49</v>
      </c>
      <c r="H74" s="43" t="s">
        <v>49</v>
      </c>
      <c r="I74" s="43" t="s">
        <v>49</v>
      </c>
      <c r="J74" s="43" t="s">
        <v>49</v>
      </c>
      <c r="K74" s="43" t="s">
        <v>49</v>
      </c>
      <c r="L74" s="43" t="s">
        <v>49</v>
      </c>
      <c r="M74" s="43" t="s">
        <v>49</v>
      </c>
      <c r="N74" s="43" t="s">
        <v>49</v>
      </c>
      <c r="O74" s="43" t="s">
        <v>49</v>
      </c>
      <c r="P74" s="43" t="s">
        <v>49</v>
      </c>
      <c r="Q74" s="43" t="s">
        <v>49</v>
      </c>
      <c r="R74" s="43" t="s">
        <v>49</v>
      </c>
      <c r="S74" s="43" t="s">
        <v>49</v>
      </c>
      <c r="T74" s="43" t="s">
        <v>49</v>
      </c>
      <c r="U74" s="43" t="s">
        <v>49</v>
      </c>
      <c r="V74" s="44" t="s">
        <v>49</v>
      </c>
    </row>
    <row r="75" spans="2:22" ht="45" customHeight="1" x14ac:dyDescent="0.25">
      <c r="B75" s="49" t="s">
        <v>221</v>
      </c>
      <c r="C75" s="41">
        <v>72</v>
      </c>
      <c r="D75" s="41" t="s">
        <v>226</v>
      </c>
      <c r="E75" s="42" t="s">
        <v>227</v>
      </c>
      <c r="F75" s="41" t="s">
        <v>53</v>
      </c>
      <c r="G75" s="43" t="s">
        <v>49</v>
      </c>
      <c r="H75" s="43" t="s">
        <v>49</v>
      </c>
      <c r="I75" s="43" t="s">
        <v>49</v>
      </c>
      <c r="J75" s="43" t="s">
        <v>49</v>
      </c>
      <c r="K75" s="43" t="s">
        <v>49</v>
      </c>
      <c r="L75" s="43" t="s">
        <v>49</v>
      </c>
      <c r="M75" s="43" t="s">
        <v>49</v>
      </c>
      <c r="N75" s="43" t="s">
        <v>49</v>
      </c>
      <c r="O75" s="43" t="s">
        <v>49</v>
      </c>
      <c r="P75" s="43" t="s">
        <v>49</v>
      </c>
      <c r="Q75" s="43" t="s">
        <v>49</v>
      </c>
      <c r="R75" s="43" t="s">
        <v>49</v>
      </c>
      <c r="S75" s="43" t="s">
        <v>49</v>
      </c>
      <c r="T75" s="43" t="s">
        <v>49</v>
      </c>
      <c r="U75" s="43" t="s">
        <v>49</v>
      </c>
      <c r="V75" s="44" t="s">
        <v>49</v>
      </c>
    </row>
    <row r="76" spans="2:22" ht="45" customHeight="1" x14ac:dyDescent="0.25">
      <c r="B76" s="49" t="s">
        <v>221</v>
      </c>
      <c r="C76" s="41">
        <v>73</v>
      </c>
      <c r="D76" s="41" t="s">
        <v>228</v>
      </c>
      <c r="E76" s="42" t="s">
        <v>229</v>
      </c>
      <c r="F76" s="41" t="s">
        <v>14</v>
      </c>
      <c r="G76" s="43" t="s">
        <v>49</v>
      </c>
      <c r="H76" s="43" t="s">
        <v>49</v>
      </c>
      <c r="I76" s="43" t="s">
        <v>49</v>
      </c>
      <c r="J76" s="43" t="s">
        <v>49</v>
      </c>
      <c r="K76" s="43" t="s">
        <v>49</v>
      </c>
      <c r="L76" s="43" t="s">
        <v>49</v>
      </c>
      <c r="M76" s="43" t="s">
        <v>49</v>
      </c>
      <c r="N76" s="43" t="s">
        <v>49</v>
      </c>
      <c r="O76" s="43" t="s">
        <v>49</v>
      </c>
      <c r="P76" s="43" t="s">
        <v>49</v>
      </c>
      <c r="Q76" s="43" t="s">
        <v>49</v>
      </c>
      <c r="R76" s="43" t="s">
        <v>49</v>
      </c>
      <c r="S76" s="43" t="s">
        <v>49</v>
      </c>
      <c r="T76" s="43" t="s">
        <v>49</v>
      </c>
      <c r="U76" s="43" t="s">
        <v>49</v>
      </c>
      <c r="V76" s="44" t="s">
        <v>49</v>
      </c>
    </row>
    <row r="77" spans="2:22" ht="45" customHeight="1" x14ac:dyDescent="0.25">
      <c r="B77" s="49" t="s">
        <v>221</v>
      </c>
      <c r="C77" s="41">
        <v>74</v>
      </c>
      <c r="D77" s="41" t="s">
        <v>230</v>
      </c>
      <c r="E77" s="42" t="s">
        <v>231</v>
      </c>
      <c r="F77" s="41" t="s">
        <v>14</v>
      </c>
      <c r="G77" s="43" t="s">
        <v>49</v>
      </c>
      <c r="H77" s="43" t="s">
        <v>49</v>
      </c>
      <c r="I77" s="43" t="s">
        <v>49</v>
      </c>
      <c r="J77" s="43" t="s">
        <v>49</v>
      </c>
      <c r="K77" s="43" t="s">
        <v>49</v>
      </c>
      <c r="L77" s="43" t="s">
        <v>49</v>
      </c>
      <c r="M77" s="43" t="s">
        <v>49</v>
      </c>
      <c r="N77" s="43" t="s">
        <v>49</v>
      </c>
      <c r="O77" s="43" t="s">
        <v>49</v>
      </c>
      <c r="P77" s="43" t="s">
        <v>49</v>
      </c>
      <c r="Q77" s="43" t="s">
        <v>49</v>
      </c>
      <c r="R77" s="43" t="s">
        <v>49</v>
      </c>
      <c r="S77" s="43" t="s">
        <v>49</v>
      </c>
      <c r="T77" s="43" t="s">
        <v>49</v>
      </c>
      <c r="U77" s="43" t="s">
        <v>49</v>
      </c>
      <c r="V77" s="44" t="s">
        <v>49</v>
      </c>
    </row>
    <row r="78" spans="2:22" ht="45" customHeight="1" x14ac:dyDescent="0.25">
      <c r="B78" s="49" t="s">
        <v>221</v>
      </c>
      <c r="C78" s="41">
        <v>75</v>
      </c>
      <c r="D78" s="41" t="s">
        <v>232</v>
      </c>
      <c r="E78" s="42" t="s">
        <v>233</v>
      </c>
      <c r="F78" s="41" t="s">
        <v>53</v>
      </c>
      <c r="G78" s="43" t="s">
        <v>51</v>
      </c>
      <c r="H78" s="43" t="s">
        <v>51</v>
      </c>
      <c r="I78" s="43" t="s">
        <v>51</v>
      </c>
      <c r="J78" s="43" t="s">
        <v>51</v>
      </c>
      <c r="K78" s="43" t="s">
        <v>51</v>
      </c>
      <c r="L78" s="43" t="s">
        <v>51</v>
      </c>
      <c r="M78" s="43" t="s">
        <v>51</v>
      </c>
      <c r="N78" s="43" t="s">
        <v>51</v>
      </c>
      <c r="O78" s="43" t="s">
        <v>51</v>
      </c>
      <c r="P78" s="43" t="s">
        <v>51</v>
      </c>
      <c r="Q78" s="43" t="s">
        <v>51</v>
      </c>
      <c r="R78" s="43" t="s">
        <v>51</v>
      </c>
      <c r="S78" s="43" t="s">
        <v>51</v>
      </c>
      <c r="T78" s="43" t="s">
        <v>51</v>
      </c>
      <c r="U78" s="43" t="s">
        <v>51</v>
      </c>
      <c r="V78" s="44" t="s">
        <v>51</v>
      </c>
    </row>
    <row r="79" spans="2:22" ht="45" customHeight="1" x14ac:dyDescent="0.25">
      <c r="B79" s="49" t="s">
        <v>221</v>
      </c>
      <c r="C79" s="41">
        <v>76</v>
      </c>
      <c r="D79" s="41" t="s">
        <v>234</v>
      </c>
      <c r="E79" s="42" t="s">
        <v>235</v>
      </c>
      <c r="F79" s="41" t="s">
        <v>53</v>
      </c>
      <c r="G79" s="43" t="s">
        <v>49</v>
      </c>
      <c r="H79" s="43" t="s">
        <v>49</v>
      </c>
      <c r="I79" s="43" t="s">
        <v>49</v>
      </c>
      <c r="J79" s="43" t="s">
        <v>49</v>
      </c>
      <c r="K79" s="43" t="s">
        <v>49</v>
      </c>
      <c r="L79" s="43" t="s">
        <v>49</v>
      </c>
      <c r="M79" s="43" t="s">
        <v>49</v>
      </c>
      <c r="N79" s="43" t="s">
        <v>49</v>
      </c>
      <c r="O79" s="43" t="s">
        <v>49</v>
      </c>
      <c r="P79" s="43" t="s">
        <v>49</v>
      </c>
      <c r="Q79" s="43" t="s">
        <v>49</v>
      </c>
      <c r="R79" s="43" t="s">
        <v>49</v>
      </c>
      <c r="S79" s="43" t="s">
        <v>49</v>
      </c>
      <c r="T79" s="43" t="s">
        <v>49</v>
      </c>
      <c r="U79" s="43" t="s">
        <v>49</v>
      </c>
      <c r="V79" s="44" t="s">
        <v>49</v>
      </c>
    </row>
    <row r="80" spans="2:22" ht="45" customHeight="1" x14ac:dyDescent="0.25">
      <c r="B80" s="49" t="s">
        <v>221</v>
      </c>
      <c r="C80" s="41">
        <v>77</v>
      </c>
      <c r="D80" s="41" t="s">
        <v>236</v>
      </c>
      <c r="E80" s="42" t="s">
        <v>237</v>
      </c>
      <c r="F80" s="41" t="s">
        <v>53</v>
      </c>
      <c r="G80" s="43" t="s">
        <v>51</v>
      </c>
      <c r="H80" s="43" t="s">
        <v>49</v>
      </c>
      <c r="I80" s="43" t="s">
        <v>49</v>
      </c>
      <c r="J80" s="43" t="s">
        <v>51</v>
      </c>
      <c r="K80" s="43" t="s">
        <v>51</v>
      </c>
      <c r="L80" s="43" t="s">
        <v>49</v>
      </c>
      <c r="M80" s="43" t="s">
        <v>49</v>
      </c>
      <c r="N80" s="43" t="s">
        <v>49</v>
      </c>
      <c r="O80" s="43" t="s">
        <v>51</v>
      </c>
      <c r="P80" s="43" t="s">
        <v>49</v>
      </c>
      <c r="Q80" s="43" t="s">
        <v>51</v>
      </c>
      <c r="R80" s="43" t="s">
        <v>49</v>
      </c>
      <c r="S80" s="43" t="s">
        <v>51</v>
      </c>
      <c r="T80" s="43" t="s">
        <v>51</v>
      </c>
      <c r="U80" s="43" t="s">
        <v>51</v>
      </c>
      <c r="V80" s="44" t="s">
        <v>49</v>
      </c>
    </row>
    <row r="81" spans="2:22" ht="45" customHeight="1" x14ac:dyDescent="0.25">
      <c r="B81" s="49" t="s">
        <v>221</v>
      </c>
      <c r="C81" s="41">
        <v>78</v>
      </c>
      <c r="D81" s="41" t="s">
        <v>238</v>
      </c>
      <c r="E81" s="42" t="s">
        <v>239</v>
      </c>
      <c r="F81" s="41" t="s">
        <v>53</v>
      </c>
      <c r="G81" s="43" t="s">
        <v>51</v>
      </c>
      <c r="H81" s="43" t="s">
        <v>49</v>
      </c>
      <c r="I81" s="43" t="s">
        <v>49</v>
      </c>
      <c r="J81" s="43" t="s">
        <v>51</v>
      </c>
      <c r="K81" s="43" t="s">
        <v>51</v>
      </c>
      <c r="L81" s="43" t="s">
        <v>49</v>
      </c>
      <c r="M81" s="43" t="s">
        <v>49</v>
      </c>
      <c r="N81" s="43" t="s">
        <v>49</v>
      </c>
      <c r="O81" s="43" t="s">
        <v>51</v>
      </c>
      <c r="P81" s="43" t="s">
        <v>51</v>
      </c>
      <c r="Q81" s="43" t="s">
        <v>49</v>
      </c>
      <c r="R81" s="43" t="s">
        <v>49</v>
      </c>
      <c r="S81" s="43" t="s">
        <v>49</v>
      </c>
      <c r="T81" s="43" t="s">
        <v>51</v>
      </c>
      <c r="U81" s="43" t="s">
        <v>51</v>
      </c>
      <c r="V81" s="44" t="s">
        <v>49</v>
      </c>
    </row>
    <row r="82" spans="2:22" ht="45" customHeight="1" x14ac:dyDescent="0.25">
      <c r="B82" s="49" t="s">
        <v>221</v>
      </c>
      <c r="C82" s="41">
        <v>79</v>
      </c>
      <c r="D82" s="41" t="s">
        <v>240</v>
      </c>
      <c r="E82" s="42" t="s">
        <v>241</v>
      </c>
      <c r="F82" s="41" t="s">
        <v>53</v>
      </c>
      <c r="G82" s="43" t="s">
        <v>51</v>
      </c>
      <c r="H82" s="43" t="s">
        <v>49</v>
      </c>
      <c r="I82" s="43" t="s">
        <v>49</v>
      </c>
      <c r="J82" s="43" t="s">
        <v>51</v>
      </c>
      <c r="K82" s="43" t="s">
        <v>51</v>
      </c>
      <c r="L82" s="43" t="s">
        <v>51</v>
      </c>
      <c r="M82" s="43" t="s">
        <v>51</v>
      </c>
      <c r="N82" s="43" t="s">
        <v>49</v>
      </c>
      <c r="O82" s="43" t="s">
        <v>51</v>
      </c>
      <c r="P82" s="43" t="s">
        <v>51</v>
      </c>
      <c r="Q82" s="43" t="s">
        <v>49</v>
      </c>
      <c r="R82" s="43" t="s">
        <v>49</v>
      </c>
      <c r="S82" s="43" t="s">
        <v>49</v>
      </c>
      <c r="T82" s="43" t="s">
        <v>51</v>
      </c>
      <c r="U82" s="43" t="s">
        <v>51</v>
      </c>
      <c r="V82" s="44" t="s">
        <v>49</v>
      </c>
    </row>
    <row r="83" spans="2:22" ht="45" customHeight="1" x14ac:dyDescent="0.25">
      <c r="B83" s="49" t="s">
        <v>221</v>
      </c>
      <c r="C83" s="41">
        <v>80</v>
      </c>
      <c r="D83" s="41" t="s">
        <v>242</v>
      </c>
      <c r="E83" s="42" t="s">
        <v>243</v>
      </c>
      <c r="F83" s="41" t="s">
        <v>14</v>
      </c>
      <c r="G83" s="43" t="s">
        <v>49</v>
      </c>
      <c r="H83" s="43" t="s">
        <v>49</v>
      </c>
      <c r="I83" s="43" t="s">
        <v>49</v>
      </c>
      <c r="J83" s="43" t="s">
        <v>49</v>
      </c>
      <c r="K83" s="43" t="s">
        <v>49</v>
      </c>
      <c r="L83" s="43" t="s">
        <v>49</v>
      </c>
      <c r="M83" s="43" t="s">
        <v>49</v>
      </c>
      <c r="N83" s="43" t="s">
        <v>49</v>
      </c>
      <c r="O83" s="43" t="s">
        <v>49</v>
      </c>
      <c r="P83" s="43" t="s">
        <v>49</v>
      </c>
      <c r="Q83" s="43" t="s">
        <v>49</v>
      </c>
      <c r="R83" s="43" t="s">
        <v>49</v>
      </c>
      <c r="S83" s="43" t="s">
        <v>49</v>
      </c>
      <c r="T83" s="43" t="s">
        <v>49</v>
      </c>
      <c r="U83" s="43" t="s">
        <v>49</v>
      </c>
      <c r="V83" s="44" t="s">
        <v>49</v>
      </c>
    </row>
    <row r="84" spans="2:22" ht="45" customHeight="1" x14ac:dyDescent="0.25">
      <c r="B84" s="49" t="s">
        <v>221</v>
      </c>
      <c r="C84" s="41">
        <v>81</v>
      </c>
      <c r="D84" s="41" t="s">
        <v>244</v>
      </c>
      <c r="E84" s="42" t="s">
        <v>245</v>
      </c>
      <c r="F84" s="41" t="s">
        <v>14</v>
      </c>
      <c r="G84" s="43" t="s">
        <v>49</v>
      </c>
      <c r="H84" s="43" t="s">
        <v>49</v>
      </c>
      <c r="I84" s="43" t="s">
        <v>49</v>
      </c>
      <c r="J84" s="43" t="s">
        <v>49</v>
      </c>
      <c r="K84" s="43" t="s">
        <v>49</v>
      </c>
      <c r="L84" s="43" t="s">
        <v>49</v>
      </c>
      <c r="M84" s="43" t="s">
        <v>49</v>
      </c>
      <c r="N84" s="43" t="s">
        <v>49</v>
      </c>
      <c r="O84" s="43" t="s">
        <v>49</v>
      </c>
      <c r="P84" s="43" t="s">
        <v>49</v>
      </c>
      <c r="Q84" s="43" t="s">
        <v>49</v>
      </c>
      <c r="R84" s="43" t="s">
        <v>49</v>
      </c>
      <c r="S84" s="43" t="s">
        <v>49</v>
      </c>
      <c r="T84" s="43" t="s">
        <v>49</v>
      </c>
      <c r="U84" s="43" t="s">
        <v>49</v>
      </c>
      <c r="V84" s="44" t="s">
        <v>49</v>
      </c>
    </row>
    <row r="85" spans="2:22" ht="45" customHeight="1" x14ac:dyDescent="0.25">
      <c r="B85" s="49" t="s">
        <v>221</v>
      </c>
      <c r="C85" s="41">
        <v>82</v>
      </c>
      <c r="D85" s="41" t="s">
        <v>246</v>
      </c>
      <c r="E85" s="42" t="s">
        <v>247</v>
      </c>
      <c r="F85" s="41" t="s">
        <v>14</v>
      </c>
      <c r="G85" s="43" t="s">
        <v>51</v>
      </c>
      <c r="H85" s="43" t="s">
        <v>51</v>
      </c>
      <c r="I85" s="43" t="s">
        <v>51</v>
      </c>
      <c r="J85" s="43" t="s">
        <v>51</v>
      </c>
      <c r="K85" s="43" t="s">
        <v>49</v>
      </c>
      <c r="L85" s="43" t="s">
        <v>51</v>
      </c>
      <c r="M85" s="43" t="s">
        <v>51</v>
      </c>
      <c r="N85" s="43" t="s">
        <v>51</v>
      </c>
      <c r="O85" s="43" t="s">
        <v>51</v>
      </c>
      <c r="P85" s="43" t="s">
        <v>51</v>
      </c>
      <c r="Q85" s="43" t="s">
        <v>51</v>
      </c>
      <c r="R85" s="43" t="s">
        <v>51</v>
      </c>
      <c r="S85" s="43" t="s">
        <v>51</v>
      </c>
      <c r="T85" s="43" t="s">
        <v>51</v>
      </c>
      <c r="U85" s="43" t="s">
        <v>51</v>
      </c>
      <c r="V85" s="44" t="s">
        <v>49</v>
      </c>
    </row>
    <row r="86" spans="2:22" ht="45" customHeight="1" x14ac:dyDescent="0.25">
      <c r="B86" s="49" t="s">
        <v>221</v>
      </c>
      <c r="C86" s="41">
        <v>83</v>
      </c>
      <c r="D86" s="41" t="s">
        <v>248</v>
      </c>
      <c r="E86" s="42" t="s">
        <v>249</v>
      </c>
      <c r="F86" s="41" t="s">
        <v>53</v>
      </c>
      <c r="G86" s="43" t="s">
        <v>51</v>
      </c>
      <c r="H86" s="43" t="s">
        <v>51</v>
      </c>
      <c r="I86" s="43" t="s">
        <v>51</v>
      </c>
      <c r="J86" s="43" t="s">
        <v>51</v>
      </c>
      <c r="K86" s="43" t="s">
        <v>51</v>
      </c>
      <c r="L86" s="43" t="s">
        <v>51</v>
      </c>
      <c r="M86" s="43" t="s">
        <v>51</v>
      </c>
      <c r="N86" s="43" t="s">
        <v>51</v>
      </c>
      <c r="O86" s="43" t="s">
        <v>51</v>
      </c>
      <c r="P86" s="43" t="s">
        <v>51</v>
      </c>
      <c r="Q86" s="43" t="s">
        <v>51</v>
      </c>
      <c r="R86" s="43" t="s">
        <v>51</v>
      </c>
      <c r="S86" s="43" t="s">
        <v>51</v>
      </c>
      <c r="T86" s="43" t="s">
        <v>51</v>
      </c>
      <c r="U86" s="43" t="s">
        <v>51</v>
      </c>
      <c r="V86" s="44" t="s">
        <v>51</v>
      </c>
    </row>
    <row r="87" spans="2:22" ht="45" customHeight="1" x14ac:dyDescent="0.25">
      <c r="B87" s="49" t="s">
        <v>221</v>
      </c>
      <c r="C87" s="41">
        <v>84</v>
      </c>
      <c r="D87" s="41" t="s">
        <v>250</v>
      </c>
      <c r="E87" s="42" t="s">
        <v>251</v>
      </c>
      <c r="F87" s="41" t="s">
        <v>55</v>
      </c>
      <c r="G87" s="43" t="s">
        <v>76</v>
      </c>
      <c r="H87" s="43" t="s">
        <v>76</v>
      </c>
      <c r="I87" s="43" t="s">
        <v>76</v>
      </c>
      <c r="J87" s="43" t="s">
        <v>76</v>
      </c>
      <c r="K87" s="43" t="s">
        <v>76</v>
      </c>
      <c r="L87" s="43" t="s">
        <v>76</v>
      </c>
      <c r="M87" s="43" t="s">
        <v>76</v>
      </c>
      <c r="N87" s="43" t="s">
        <v>76</v>
      </c>
      <c r="O87" s="43" t="s">
        <v>76</v>
      </c>
      <c r="P87" s="43" t="s">
        <v>76</v>
      </c>
      <c r="Q87" s="43" t="s">
        <v>76</v>
      </c>
      <c r="R87" s="43" t="s">
        <v>76</v>
      </c>
      <c r="S87" s="43" t="s">
        <v>76</v>
      </c>
      <c r="T87" s="43" t="s">
        <v>76</v>
      </c>
      <c r="U87" s="43" t="s">
        <v>76</v>
      </c>
      <c r="V87" s="44" t="s">
        <v>76</v>
      </c>
    </row>
    <row r="88" spans="2:22" ht="45" customHeight="1" x14ac:dyDescent="0.25">
      <c r="B88" s="49" t="s">
        <v>221</v>
      </c>
      <c r="C88" s="41">
        <v>85</v>
      </c>
      <c r="D88" s="41" t="s">
        <v>252</v>
      </c>
      <c r="E88" s="42" t="s">
        <v>253</v>
      </c>
      <c r="F88" s="41" t="s">
        <v>55</v>
      </c>
      <c r="G88" s="43" t="s">
        <v>76</v>
      </c>
      <c r="H88" s="43" t="s">
        <v>76</v>
      </c>
      <c r="I88" s="43" t="s">
        <v>76</v>
      </c>
      <c r="J88" s="43" t="s">
        <v>76</v>
      </c>
      <c r="K88" s="43" t="s">
        <v>76</v>
      </c>
      <c r="L88" s="43" t="s">
        <v>76</v>
      </c>
      <c r="M88" s="43" t="s">
        <v>76</v>
      </c>
      <c r="N88" s="43" t="s">
        <v>76</v>
      </c>
      <c r="O88" s="43" t="s">
        <v>76</v>
      </c>
      <c r="P88" s="43" t="s">
        <v>76</v>
      </c>
      <c r="Q88" s="43" t="s">
        <v>76</v>
      </c>
      <c r="R88" s="43" t="s">
        <v>76</v>
      </c>
      <c r="S88" s="43" t="s">
        <v>76</v>
      </c>
      <c r="T88" s="43" t="s">
        <v>76</v>
      </c>
      <c r="U88" s="43" t="s">
        <v>76</v>
      </c>
      <c r="V88" s="44" t="s">
        <v>76</v>
      </c>
    </row>
    <row r="89" spans="2:22" ht="45" customHeight="1" x14ac:dyDescent="0.25">
      <c r="B89" s="49" t="s">
        <v>221</v>
      </c>
      <c r="C89" s="41">
        <v>86</v>
      </c>
      <c r="D89" s="41" t="s">
        <v>254</v>
      </c>
      <c r="E89" s="42" t="s">
        <v>255</v>
      </c>
      <c r="F89" s="41" t="s">
        <v>55</v>
      </c>
      <c r="G89" s="43" t="s">
        <v>76</v>
      </c>
      <c r="H89" s="43" t="s">
        <v>76</v>
      </c>
      <c r="I89" s="43" t="s">
        <v>76</v>
      </c>
      <c r="J89" s="43" t="s">
        <v>76</v>
      </c>
      <c r="K89" s="43" t="s">
        <v>76</v>
      </c>
      <c r="L89" s="43" t="s">
        <v>76</v>
      </c>
      <c r="M89" s="43" t="s">
        <v>76</v>
      </c>
      <c r="N89" s="43" t="s">
        <v>76</v>
      </c>
      <c r="O89" s="43" t="s">
        <v>76</v>
      </c>
      <c r="P89" s="43" t="s">
        <v>76</v>
      </c>
      <c r="Q89" s="43" t="s">
        <v>76</v>
      </c>
      <c r="R89" s="43" t="s">
        <v>76</v>
      </c>
      <c r="S89" s="43" t="s">
        <v>76</v>
      </c>
      <c r="T89" s="43" t="s">
        <v>76</v>
      </c>
      <c r="U89" s="43" t="s">
        <v>76</v>
      </c>
      <c r="V89" s="44" t="s">
        <v>76</v>
      </c>
    </row>
    <row r="90" spans="2:22" ht="45" customHeight="1" x14ac:dyDescent="0.25">
      <c r="B90" s="49" t="s">
        <v>221</v>
      </c>
      <c r="C90" s="41">
        <v>87</v>
      </c>
      <c r="D90" s="41" t="s">
        <v>256</v>
      </c>
      <c r="E90" s="42" t="s">
        <v>257</v>
      </c>
      <c r="F90" s="41" t="s">
        <v>55</v>
      </c>
      <c r="G90" s="43" t="s">
        <v>76</v>
      </c>
      <c r="H90" s="43" t="s">
        <v>76</v>
      </c>
      <c r="I90" s="43" t="s">
        <v>76</v>
      </c>
      <c r="J90" s="43" t="s">
        <v>76</v>
      </c>
      <c r="K90" s="43" t="s">
        <v>76</v>
      </c>
      <c r="L90" s="43" t="s">
        <v>76</v>
      </c>
      <c r="M90" s="43" t="s">
        <v>76</v>
      </c>
      <c r="N90" s="43" t="s">
        <v>76</v>
      </c>
      <c r="O90" s="43" t="s">
        <v>76</v>
      </c>
      <c r="P90" s="43" t="s">
        <v>76</v>
      </c>
      <c r="Q90" s="43" t="s">
        <v>76</v>
      </c>
      <c r="R90" s="43" t="s">
        <v>76</v>
      </c>
      <c r="S90" s="43" t="s">
        <v>76</v>
      </c>
      <c r="T90" s="43" t="s">
        <v>76</v>
      </c>
      <c r="U90" s="43" t="s">
        <v>76</v>
      </c>
      <c r="V90" s="44" t="s">
        <v>76</v>
      </c>
    </row>
    <row r="91" spans="2:22" ht="45" customHeight="1" x14ac:dyDescent="0.25">
      <c r="B91" s="49" t="s">
        <v>221</v>
      </c>
      <c r="C91" s="41">
        <v>88</v>
      </c>
      <c r="D91" s="41" t="s">
        <v>258</v>
      </c>
      <c r="E91" s="42" t="s">
        <v>259</v>
      </c>
      <c r="F91" s="41" t="s">
        <v>55</v>
      </c>
      <c r="G91" s="43" t="s">
        <v>76</v>
      </c>
      <c r="H91" s="43" t="s">
        <v>76</v>
      </c>
      <c r="I91" s="43" t="s">
        <v>76</v>
      </c>
      <c r="J91" s="43" t="s">
        <v>76</v>
      </c>
      <c r="K91" s="43" t="s">
        <v>76</v>
      </c>
      <c r="L91" s="43" t="s">
        <v>76</v>
      </c>
      <c r="M91" s="43" t="s">
        <v>76</v>
      </c>
      <c r="N91" s="43" t="s">
        <v>76</v>
      </c>
      <c r="O91" s="43" t="s">
        <v>76</v>
      </c>
      <c r="P91" s="43" t="s">
        <v>76</v>
      </c>
      <c r="Q91" s="43" t="s">
        <v>76</v>
      </c>
      <c r="R91" s="43" t="s">
        <v>76</v>
      </c>
      <c r="S91" s="43" t="s">
        <v>76</v>
      </c>
      <c r="T91" s="43" t="s">
        <v>76</v>
      </c>
      <c r="U91" s="43" t="s">
        <v>76</v>
      </c>
      <c r="V91" s="44" t="s">
        <v>76</v>
      </c>
    </row>
    <row r="92" spans="2:22" ht="45" customHeight="1" x14ac:dyDescent="0.25">
      <c r="B92" s="49" t="s">
        <v>260</v>
      </c>
      <c r="C92" s="41">
        <v>89</v>
      </c>
      <c r="D92" s="41" t="s">
        <v>261</v>
      </c>
      <c r="E92" s="42" t="s">
        <v>262</v>
      </c>
      <c r="F92" s="41" t="s">
        <v>53</v>
      </c>
      <c r="G92" s="43" t="s">
        <v>49</v>
      </c>
      <c r="H92" s="43" t="s">
        <v>51</v>
      </c>
      <c r="I92" s="43" t="s">
        <v>49</v>
      </c>
      <c r="J92" s="43" t="s">
        <v>51</v>
      </c>
      <c r="K92" s="43" t="s">
        <v>49</v>
      </c>
      <c r="L92" s="43" t="s">
        <v>49</v>
      </c>
      <c r="M92" s="43" t="s">
        <v>49</v>
      </c>
      <c r="N92" s="43" t="s">
        <v>49</v>
      </c>
      <c r="O92" s="43" t="s">
        <v>49</v>
      </c>
      <c r="P92" s="43" t="s">
        <v>49</v>
      </c>
      <c r="Q92" s="43" t="s">
        <v>49</v>
      </c>
      <c r="R92" s="43" t="s">
        <v>51</v>
      </c>
      <c r="S92" s="43" t="s">
        <v>51</v>
      </c>
      <c r="T92" s="43" t="s">
        <v>49</v>
      </c>
      <c r="U92" s="43" t="s">
        <v>51</v>
      </c>
      <c r="V92" s="44" t="s">
        <v>49</v>
      </c>
    </row>
    <row r="93" spans="2:22" ht="45" customHeight="1" x14ac:dyDescent="0.25">
      <c r="B93" s="49" t="s">
        <v>260</v>
      </c>
      <c r="C93" s="41">
        <v>90</v>
      </c>
      <c r="D93" s="41" t="s">
        <v>263</v>
      </c>
      <c r="E93" s="42" t="s">
        <v>264</v>
      </c>
      <c r="F93" s="41" t="s">
        <v>53</v>
      </c>
      <c r="G93" s="43" t="s">
        <v>49</v>
      </c>
      <c r="H93" s="43" t="s">
        <v>51</v>
      </c>
      <c r="I93" s="43" t="s">
        <v>49</v>
      </c>
      <c r="J93" s="43" t="s">
        <v>51</v>
      </c>
      <c r="K93" s="43" t="s">
        <v>49</v>
      </c>
      <c r="L93" s="43" t="s">
        <v>49</v>
      </c>
      <c r="M93" s="43" t="s">
        <v>49</v>
      </c>
      <c r="N93" s="43" t="s">
        <v>51</v>
      </c>
      <c r="O93" s="43" t="s">
        <v>51</v>
      </c>
      <c r="P93" s="43" t="s">
        <v>49</v>
      </c>
      <c r="Q93" s="43" t="s">
        <v>49</v>
      </c>
      <c r="R93" s="43" t="s">
        <v>51</v>
      </c>
      <c r="S93" s="43" t="s">
        <v>51</v>
      </c>
      <c r="T93" s="43" t="s">
        <v>51</v>
      </c>
      <c r="U93" s="43" t="s">
        <v>51</v>
      </c>
      <c r="V93" s="44" t="s">
        <v>49</v>
      </c>
    </row>
    <row r="94" spans="2:22" ht="45" customHeight="1" x14ac:dyDescent="0.25">
      <c r="B94" s="49" t="s">
        <v>260</v>
      </c>
      <c r="C94" s="41">
        <v>91</v>
      </c>
      <c r="D94" s="41" t="s">
        <v>265</v>
      </c>
      <c r="E94" s="42" t="s">
        <v>266</v>
      </c>
      <c r="F94" s="41" t="s">
        <v>14</v>
      </c>
      <c r="G94" s="43" t="s">
        <v>49</v>
      </c>
      <c r="H94" s="43" t="s">
        <v>51</v>
      </c>
      <c r="I94" s="43" t="s">
        <v>51</v>
      </c>
      <c r="J94" s="43" t="s">
        <v>51</v>
      </c>
      <c r="K94" s="43" t="s">
        <v>51</v>
      </c>
      <c r="L94" s="43" t="s">
        <v>51</v>
      </c>
      <c r="M94" s="43" t="s">
        <v>51</v>
      </c>
      <c r="N94" s="43" t="s">
        <v>51</v>
      </c>
      <c r="O94" s="43" t="s">
        <v>51</v>
      </c>
      <c r="P94" s="43" t="s">
        <v>51</v>
      </c>
      <c r="Q94" s="43" t="s">
        <v>51</v>
      </c>
      <c r="R94" s="43" t="s">
        <v>51</v>
      </c>
      <c r="S94" s="43" t="s">
        <v>51</v>
      </c>
      <c r="T94" s="43" t="s">
        <v>51</v>
      </c>
      <c r="U94" s="43" t="s">
        <v>51</v>
      </c>
      <c r="V94" s="44" t="s">
        <v>49</v>
      </c>
    </row>
    <row r="95" spans="2:22" ht="45" customHeight="1" x14ac:dyDescent="0.25">
      <c r="B95" s="49" t="s">
        <v>260</v>
      </c>
      <c r="C95" s="41">
        <v>92</v>
      </c>
      <c r="D95" s="41" t="s">
        <v>267</v>
      </c>
      <c r="E95" s="42" t="s">
        <v>268</v>
      </c>
      <c r="F95" s="41" t="s">
        <v>53</v>
      </c>
      <c r="G95" s="43" t="s">
        <v>51</v>
      </c>
      <c r="H95" s="43" t="s">
        <v>51</v>
      </c>
      <c r="I95" s="43" t="s">
        <v>49</v>
      </c>
      <c r="J95" s="43" t="s">
        <v>51</v>
      </c>
      <c r="K95" s="43" t="s">
        <v>49</v>
      </c>
      <c r="L95" s="43" t="s">
        <v>49</v>
      </c>
      <c r="M95" s="43" t="s">
        <v>49</v>
      </c>
      <c r="N95" s="43" t="s">
        <v>51</v>
      </c>
      <c r="O95" s="43" t="s">
        <v>51</v>
      </c>
      <c r="P95" s="43" t="s">
        <v>49</v>
      </c>
      <c r="Q95" s="43" t="s">
        <v>49</v>
      </c>
      <c r="R95" s="43" t="s">
        <v>51</v>
      </c>
      <c r="S95" s="43" t="s">
        <v>51</v>
      </c>
      <c r="T95" s="43" t="s">
        <v>51</v>
      </c>
      <c r="U95" s="43" t="s">
        <v>51</v>
      </c>
      <c r="V95" s="44" t="s">
        <v>49</v>
      </c>
    </row>
    <row r="96" spans="2:22" ht="45" customHeight="1" x14ac:dyDescent="0.25">
      <c r="B96" s="49" t="s">
        <v>260</v>
      </c>
      <c r="C96" s="41">
        <v>93</v>
      </c>
      <c r="D96" s="41" t="s">
        <v>269</v>
      </c>
      <c r="E96" s="42" t="s">
        <v>270</v>
      </c>
      <c r="F96" s="41" t="s">
        <v>53</v>
      </c>
      <c r="G96" s="43" t="s">
        <v>51</v>
      </c>
      <c r="H96" s="43" t="s">
        <v>51</v>
      </c>
      <c r="I96" s="43" t="s">
        <v>49</v>
      </c>
      <c r="J96" s="43" t="s">
        <v>51</v>
      </c>
      <c r="K96" s="43" t="s">
        <v>51</v>
      </c>
      <c r="L96" s="43" t="s">
        <v>51</v>
      </c>
      <c r="M96" s="43" t="s">
        <v>51</v>
      </c>
      <c r="N96" s="43" t="s">
        <v>51</v>
      </c>
      <c r="O96" s="43" t="s">
        <v>51</v>
      </c>
      <c r="P96" s="43" t="s">
        <v>49</v>
      </c>
      <c r="Q96" s="43" t="s">
        <v>51</v>
      </c>
      <c r="R96" s="43" t="s">
        <v>51</v>
      </c>
      <c r="S96" s="43" t="s">
        <v>51</v>
      </c>
      <c r="T96" s="43" t="s">
        <v>51</v>
      </c>
      <c r="U96" s="43" t="s">
        <v>51</v>
      </c>
      <c r="V96" s="44" t="s">
        <v>49</v>
      </c>
    </row>
    <row r="97" spans="2:22" ht="45" customHeight="1" x14ac:dyDescent="0.25">
      <c r="B97" s="49" t="s">
        <v>260</v>
      </c>
      <c r="C97" s="41">
        <v>94</v>
      </c>
      <c r="D97" s="41" t="s">
        <v>271</v>
      </c>
      <c r="E97" s="42" t="s">
        <v>272</v>
      </c>
      <c r="F97" s="41" t="s">
        <v>53</v>
      </c>
      <c r="G97" s="43" t="s">
        <v>51</v>
      </c>
      <c r="H97" s="43" t="s">
        <v>51</v>
      </c>
      <c r="I97" s="43" t="s">
        <v>49</v>
      </c>
      <c r="J97" s="43" t="s">
        <v>51</v>
      </c>
      <c r="K97" s="43" t="s">
        <v>51</v>
      </c>
      <c r="L97" s="43" t="s">
        <v>51</v>
      </c>
      <c r="M97" s="43" t="s">
        <v>51</v>
      </c>
      <c r="N97" s="43" t="s">
        <v>51</v>
      </c>
      <c r="O97" s="43" t="s">
        <v>51</v>
      </c>
      <c r="P97" s="43" t="s">
        <v>51</v>
      </c>
      <c r="Q97" s="43" t="s">
        <v>51</v>
      </c>
      <c r="R97" s="43" t="s">
        <v>51</v>
      </c>
      <c r="S97" s="43" t="s">
        <v>51</v>
      </c>
      <c r="T97" s="43" t="s">
        <v>51</v>
      </c>
      <c r="U97" s="43" t="s">
        <v>51</v>
      </c>
      <c r="V97" s="44" t="s">
        <v>49</v>
      </c>
    </row>
    <row r="98" spans="2:22" ht="45" customHeight="1" x14ac:dyDescent="0.25">
      <c r="B98" s="49" t="s">
        <v>260</v>
      </c>
      <c r="C98" s="41">
        <v>95</v>
      </c>
      <c r="D98" s="41" t="s">
        <v>273</v>
      </c>
      <c r="E98" s="42" t="s">
        <v>274</v>
      </c>
      <c r="F98" s="41" t="s">
        <v>53</v>
      </c>
      <c r="G98" s="43" t="s">
        <v>51</v>
      </c>
      <c r="H98" s="43" t="s">
        <v>51</v>
      </c>
      <c r="I98" s="43" t="s">
        <v>49</v>
      </c>
      <c r="J98" s="43" t="s">
        <v>51</v>
      </c>
      <c r="K98" s="43" t="s">
        <v>51</v>
      </c>
      <c r="L98" s="43" t="s">
        <v>51</v>
      </c>
      <c r="M98" s="43" t="s">
        <v>51</v>
      </c>
      <c r="N98" s="43" t="s">
        <v>51</v>
      </c>
      <c r="O98" s="43" t="s">
        <v>51</v>
      </c>
      <c r="P98" s="43" t="s">
        <v>51</v>
      </c>
      <c r="Q98" s="43" t="s">
        <v>51</v>
      </c>
      <c r="R98" s="43" t="s">
        <v>51</v>
      </c>
      <c r="S98" s="43" t="s">
        <v>51</v>
      </c>
      <c r="T98" s="43" t="s">
        <v>51</v>
      </c>
      <c r="U98" s="43" t="s">
        <v>51</v>
      </c>
      <c r="V98" s="44" t="s">
        <v>49</v>
      </c>
    </row>
    <row r="99" spans="2:22" ht="45" customHeight="1" x14ac:dyDescent="0.25">
      <c r="B99" s="49" t="s">
        <v>260</v>
      </c>
      <c r="C99" s="41">
        <v>96</v>
      </c>
      <c r="D99" s="41" t="s">
        <v>275</v>
      </c>
      <c r="E99" s="42" t="s">
        <v>276</v>
      </c>
      <c r="F99" s="41" t="s">
        <v>53</v>
      </c>
      <c r="G99" s="43" t="s">
        <v>51</v>
      </c>
      <c r="H99" s="43" t="s">
        <v>51</v>
      </c>
      <c r="I99" s="43" t="s">
        <v>51</v>
      </c>
      <c r="J99" s="43" t="s">
        <v>51</v>
      </c>
      <c r="K99" s="43" t="s">
        <v>51</v>
      </c>
      <c r="L99" s="43" t="s">
        <v>51</v>
      </c>
      <c r="M99" s="43" t="s">
        <v>51</v>
      </c>
      <c r="N99" s="43" t="s">
        <v>51</v>
      </c>
      <c r="O99" s="43" t="s">
        <v>51</v>
      </c>
      <c r="P99" s="43" t="s">
        <v>51</v>
      </c>
      <c r="Q99" s="43" t="s">
        <v>51</v>
      </c>
      <c r="R99" s="43" t="s">
        <v>51</v>
      </c>
      <c r="S99" s="43" t="s">
        <v>51</v>
      </c>
      <c r="T99" s="43" t="s">
        <v>51</v>
      </c>
      <c r="U99" s="43" t="s">
        <v>51</v>
      </c>
      <c r="V99" s="44" t="s">
        <v>51</v>
      </c>
    </row>
    <row r="100" spans="2:22" ht="45" customHeight="1" x14ac:dyDescent="0.25">
      <c r="B100" s="49" t="s">
        <v>260</v>
      </c>
      <c r="C100" s="41">
        <v>97</v>
      </c>
      <c r="D100" s="41" t="s">
        <v>277</v>
      </c>
      <c r="E100" s="42" t="s">
        <v>278</v>
      </c>
      <c r="F100" s="41" t="s">
        <v>53</v>
      </c>
      <c r="G100" s="43" t="s">
        <v>49</v>
      </c>
      <c r="H100" s="43" t="s">
        <v>51</v>
      </c>
      <c r="I100" s="43" t="s">
        <v>49</v>
      </c>
      <c r="J100" s="43" t="s">
        <v>51</v>
      </c>
      <c r="K100" s="43" t="s">
        <v>49</v>
      </c>
      <c r="L100" s="43" t="s">
        <v>49</v>
      </c>
      <c r="M100" s="43" t="s">
        <v>49</v>
      </c>
      <c r="N100" s="43" t="s">
        <v>49</v>
      </c>
      <c r="O100" s="43" t="s">
        <v>49</v>
      </c>
      <c r="P100" s="43" t="s">
        <v>49</v>
      </c>
      <c r="Q100" s="43" t="s">
        <v>49</v>
      </c>
      <c r="R100" s="43" t="s">
        <v>51</v>
      </c>
      <c r="S100" s="43" t="s">
        <v>51</v>
      </c>
      <c r="T100" s="43" t="s">
        <v>51</v>
      </c>
      <c r="U100" s="43" t="s">
        <v>51</v>
      </c>
      <c r="V100" s="44" t="s">
        <v>49</v>
      </c>
    </row>
    <row r="101" spans="2:22" ht="45" customHeight="1" x14ac:dyDescent="0.25">
      <c r="B101" s="49" t="s">
        <v>260</v>
      </c>
      <c r="C101" s="41">
        <v>98</v>
      </c>
      <c r="D101" s="41" t="s">
        <v>279</v>
      </c>
      <c r="E101" s="42" t="s">
        <v>280</v>
      </c>
      <c r="F101" s="41" t="s">
        <v>53</v>
      </c>
      <c r="G101" s="43" t="s">
        <v>51</v>
      </c>
      <c r="H101" s="43" t="s">
        <v>51</v>
      </c>
      <c r="I101" s="43" t="s">
        <v>49</v>
      </c>
      <c r="J101" s="43" t="s">
        <v>51</v>
      </c>
      <c r="K101" s="43" t="s">
        <v>51</v>
      </c>
      <c r="L101" s="43" t="s">
        <v>51</v>
      </c>
      <c r="M101" s="43" t="s">
        <v>51</v>
      </c>
      <c r="N101" s="43" t="s">
        <v>51</v>
      </c>
      <c r="O101" s="43" t="s">
        <v>51</v>
      </c>
      <c r="P101" s="43" t="s">
        <v>51</v>
      </c>
      <c r="Q101" s="43" t="s">
        <v>49</v>
      </c>
      <c r="R101" s="43" t="s">
        <v>51</v>
      </c>
      <c r="S101" s="43" t="s">
        <v>51</v>
      </c>
      <c r="T101" s="43" t="s">
        <v>51</v>
      </c>
      <c r="U101" s="43" t="s">
        <v>51</v>
      </c>
      <c r="V101" s="44" t="s">
        <v>49</v>
      </c>
    </row>
    <row r="102" spans="2:22" ht="45" customHeight="1" x14ac:dyDescent="0.25">
      <c r="B102" s="49" t="s">
        <v>260</v>
      </c>
      <c r="C102" s="41">
        <v>99</v>
      </c>
      <c r="D102" s="41" t="s">
        <v>281</v>
      </c>
      <c r="E102" s="42" t="s">
        <v>282</v>
      </c>
      <c r="F102" s="41" t="s">
        <v>14</v>
      </c>
      <c r="G102" s="43" t="s">
        <v>51</v>
      </c>
      <c r="H102" s="43" t="s">
        <v>51</v>
      </c>
      <c r="I102" s="43" t="s">
        <v>49</v>
      </c>
      <c r="J102" s="43" t="s">
        <v>51</v>
      </c>
      <c r="K102" s="43" t="s">
        <v>51</v>
      </c>
      <c r="L102" s="43" t="s">
        <v>51</v>
      </c>
      <c r="M102" s="43" t="s">
        <v>51</v>
      </c>
      <c r="N102" s="43" t="s">
        <v>51</v>
      </c>
      <c r="O102" s="43" t="s">
        <v>51</v>
      </c>
      <c r="P102" s="43" t="s">
        <v>51</v>
      </c>
      <c r="Q102" s="43" t="s">
        <v>49</v>
      </c>
      <c r="R102" s="43" t="s">
        <v>51</v>
      </c>
      <c r="S102" s="43" t="s">
        <v>51</v>
      </c>
      <c r="T102" s="43" t="s">
        <v>51</v>
      </c>
      <c r="U102" s="43" t="s">
        <v>51</v>
      </c>
      <c r="V102" s="44" t="s">
        <v>49</v>
      </c>
    </row>
    <row r="103" spans="2:22" ht="45" customHeight="1" x14ac:dyDescent="0.25">
      <c r="B103" s="49" t="s">
        <v>260</v>
      </c>
      <c r="C103" s="41">
        <v>100</v>
      </c>
      <c r="D103" s="41" t="s">
        <v>283</v>
      </c>
      <c r="E103" s="42" t="s">
        <v>284</v>
      </c>
      <c r="F103" s="41" t="s">
        <v>14</v>
      </c>
      <c r="G103" s="43" t="s">
        <v>51</v>
      </c>
      <c r="H103" s="43" t="s">
        <v>51</v>
      </c>
      <c r="I103" s="43" t="s">
        <v>51</v>
      </c>
      <c r="J103" s="43" t="s">
        <v>51</v>
      </c>
      <c r="K103" s="43" t="s">
        <v>51</v>
      </c>
      <c r="L103" s="43" t="s">
        <v>51</v>
      </c>
      <c r="M103" s="43" t="s">
        <v>51</v>
      </c>
      <c r="N103" s="43" t="s">
        <v>51</v>
      </c>
      <c r="O103" s="43" t="s">
        <v>51</v>
      </c>
      <c r="P103" s="43" t="s">
        <v>51</v>
      </c>
      <c r="Q103" s="43" t="s">
        <v>51</v>
      </c>
      <c r="R103" s="43" t="s">
        <v>51</v>
      </c>
      <c r="S103" s="43" t="s">
        <v>51</v>
      </c>
      <c r="T103" s="43" t="s">
        <v>51</v>
      </c>
      <c r="U103" s="43" t="s">
        <v>51</v>
      </c>
      <c r="V103" s="44" t="s">
        <v>51</v>
      </c>
    </row>
    <row r="104" spans="2:22" ht="45" customHeight="1" x14ac:dyDescent="0.25">
      <c r="B104" s="49" t="s">
        <v>260</v>
      </c>
      <c r="C104" s="41">
        <v>101</v>
      </c>
      <c r="D104" s="41" t="s">
        <v>285</v>
      </c>
      <c r="E104" s="42" t="s">
        <v>286</v>
      </c>
      <c r="F104" s="41" t="s">
        <v>14</v>
      </c>
      <c r="G104" s="43" t="s">
        <v>51</v>
      </c>
      <c r="H104" s="43" t="s">
        <v>51</v>
      </c>
      <c r="I104" s="43" t="s">
        <v>49</v>
      </c>
      <c r="J104" s="43" t="s">
        <v>51</v>
      </c>
      <c r="K104" s="43" t="s">
        <v>51</v>
      </c>
      <c r="L104" s="43" t="s">
        <v>51</v>
      </c>
      <c r="M104" s="43" t="s">
        <v>51</v>
      </c>
      <c r="N104" s="43" t="s">
        <v>51</v>
      </c>
      <c r="O104" s="43" t="s">
        <v>51</v>
      </c>
      <c r="P104" s="43" t="s">
        <v>51</v>
      </c>
      <c r="Q104" s="43" t="s">
        <v>49</v>
      </c>
      <c r="R104" s="43" t="s">
        <v>51</v>
      </c>
      <c r="S104" s="43" t="s">
        <v>51</v>
      </c>
      <c r="T104" s="43" t="s">
        <v>51</v>
      </c>
      <c r="U104" s="43" t="s">
        <v>51</v>
      </c>
      <c r="V104" s="44" t="s">
        <v>49</v>
      </c>
    </row>
    <row r="105" spans="2:22" ht="45" customHeight="1" x14ac:dyDescent="0.25">
      <c r="B105" s="49" t="s">
        <v>260</v>
      </c>
      <c r="C105" s="41">
        <v>102</v>
      </c>
      <c r="D105" s="41" t="s">
        <v>287</v>
      </c>
      <c r="E105" s="42" t="s">
        <v>288</v>
      </c>
      <c r="F105" s="41" t="s">
        <v>55</v>
      </c>
      <c r="G105" s="43" t="s">
        <v>76</v>
      </c>
      <c r="H105" s="43" t="s">
        <v>76</v>
      </c>
      <c r="I105" s="43" t="s">
        <v>76</v>
      </c>
      <c r="J105" s="43" t="s">
        <v>76</v>
      </c>
      <c r="K105" s="43" t="s">
        <v>76</v>
      </c>
      <c r="L105" s="43" t="s">
        <v>76</v>
      </c>
      <c r="M105" s="43" t="s">
        <v>76</v>
      </c>
      <c r="N105" s="43" t="s">
        <v>76</v>
      </c>
      <c r="O105" s="43" t="s">
        <v>76</v>
      </c>
      <c r="P105" s="43" t="s">
        <v>76</v>
      </c>
      <c r="Q105" s="43" t="s">
        <v>76</v>
      </c>
      <c r="R105" s="43" t="s">
        <v>76</v>
      </c>
      <c r="S105" s="43" t="s">
        <v>76</v>
      </c>
      <c r="T105" s="43" t="s">
        <v>76</v>
      </c>
      <c r="U105" s="43" t="s">
        <v>76</v>
      </c>
      <c r="V105" s="44" t="s">
        <v>76</v>
      </c>
    </row>
    <row r="106" spans="2:22" ht="45" customHeight="1" x14ac:dyDescent="0.25">
      <c r="B106" s="49" t="s">
        <v>260</v>
      </c>
      <c r="C106" s="41">
        <v>103</v>
      </c>
      <c r="D106" s="41" t="s">
        <v>289</v>
      </c>
      <c r="E106" s="42" t="s">
        <v>290</v>
      </c>
      <c r="F106" s="41" t="s">
        <v>55</v>
      </c>
      <c r="G106" s="43" t="s">
        <v>76</v>
      </c>
      <c r="H106" s="43" t="s">
        <v>76</v>
      </c>
      <c r="I106" s="43" t="s">
        <v>76</v>
      </c>
      <c r="J106" s="43" t="s">
        <v>76</v>
      </c>
      <c r="K106" s="43" t="s">
        <v>76</v>
      </c>
      <c r="L106" s="43" t="s">
        <v>76</v>
      </c>
      <c r="M106" s="43" t="s">
        <v>76</v>
      </c>
      <c r="N106" s="43" t="s">
        <v>76</v>
      </c>
      <c r="O106" s="43" t="s">
        <v>76</v>
      </c>
      <c r="P106" s="43" t="s">
        <v>76</v>
      </c>
      <c r="Q106" s="43" t="s">
        <v>76</v>
      </c>
      <c r="R106" s="43" t="s">
        <v>76</v>
      </c>
      <c r="S106" s="43" t="s">
        <v>76</v>
      </c>
      <c r="T106" s="43" t="s">
        <v>76</v>
      </c>
      <c r="U106" s="43" t="s">
        <v>76</v>
      </c>
      <c r="V106" s="44" t="s">
        <v>76</v>
      </c>
    </row>
    <row r="107" spans="2:22" ht="45" customHeight="1" x14ac:dyDescent="0.25">
      <c r="B107" s="49" t="s">
        <v>260</v>
      </c>
      <c r="C107" s="41">
        <v>104</v>
      </c>
      <c r="D107" s="41" t="s">
        <v>291</v>
      </c>
      <c r="E107" s="42" t="s">
        <v>292</v>
      </c>
      <c r="F107" s="41" t="s">
        <v>55</v>
      </c>
      <c r="G107" s="43" t="s">
        <v>76</v>
      </c>
      <c r="H107" s="43" t="s">
        <v>76</v>
      </c>
      <c r="I107" s="43" t="s">
        <v>76</v>
      </c>
      <c r="J107" s="43" t="s">
        <v>76</v>
      </c>
      <c r="K107" s="43" t="s">
        <v>76</v>
      </c>
      <c r="L107" s="43" t="s">
        <v>76</v>
      </c>
      <c r="M107" s="43" t="s">
        <v>76</v>
      </c>
      <c r="N107" s="43" t="s">
        <v>76</v>
      </c>
      <c r="O107" s="43" t="s">
        <v>76</v>
      </c>
      <c r="P107" s="43" t="s">
        <v>76</v>
      </c>
      <c r="Q107" s="43" t="s">
        <v>76</v>
      </c>
      <c r="R107" s="43" t="s">
        <v>76</v>
      </c>
      <c r="S107" s="43" t="s">
        <v>76</v>
      </c>
      <c r="T107" s="43" t="s">
        <v>76</v>
      </c>
      <c r="U107" s="43" t="s">
        <v>76</v>
      </c>
      <c r="V107" s="44" t="s">
        <v>76</v>
      </c>
    </row>
    <row r="108" spans="2:22" ht="45" customHeight="1" x14ac:dyDescent="0.25">
      <c r="B108" s="49" t="s">
        <v>293</v>
      </c>
      <c r="C108" s="41">
        <v>105</v>
      </c>
      <c r="D108" s="41" t="s">
        <v>294</v>
      </c>
      <c r="E108" s="42" t="s">
        <v>295</v>
      </c>
      <c r="F108" s="41" t="s">
        <v>14</v>
      </c>
      <c r="G108" s="43" t="s">
        <v>49</v>
      </c>
      <c r="H108" s="43" t="s">
        <v>49</v>
      </c>
      <c r="I108" s="43" t="s">
        <v>49</v>
      </c>
      <c r="J108" s="43" t="s">
        <v>49</v>
      </c>
      <c r="K108" s="43" t="s">
        <v>49</v>
      </c>
      <c r="L108" s="43" t="s">
        <v>49</v>
      </c>
      <c r="M108" s="43" t="s">
        <v>49</v>
      </c>
      <c r="N108" s="43" t="s">
        <v>49</v>
      </c>
      <c r="O108" s="43" t="s">
        <v>49</v>
      </c>
      <c r="P108" s="43" t="s">
        <v>49</v>
      </c>
      <c r="Q108" s="43" t="s">
        <v>49</v>
      </c>
      <c r="R108" s="43" t="s">
        <v>49</v>
      </c>
      <c r="S108" s="43" t="s">
        <v>49</v>
      </c>
      <c r="T108" s="43" t="s">
        <v>49</v>
      </c>
      <c r="U108" s="43" t="s">
        <v>49</v>
      </c>
      <c r="V108" s="44" t="s">
        <v>49</v>
      </c>
    </row>
    <row r="109" spans="2:22" ht="45" customHeight="1" x14ac:dyDescent="0.25">
      <c r="B109" s="49" t="s">
        <v>293</v>
      </c>
      <c r="C109" s="41">
        <v>106</v>
      </c>
      <c r="D109" s="41" t="s">
        <v>296</v>
      </c>
      <c r="E109" s="42" t="s">
        <v>297</v>
      </c>
      <c r="F109" s="41" t="s">
        <v>14</v>
      </c>
      <c r="G109" s="43" t="s">
        <v>49</v>
      </c>
      <c r="H109" s="43" t="s">
        <v>49</v>
      </c>
      <c r="I109" s="43" t="s">
        <v>49</v>
      </c>
      <c r="J109" s="43" t="s">
        <v>49</v>
      </c>
      <c r="K109" s="43" t="s">
        <v>49</v>
      </c>
      <c r="L109" s="43" t="s">
        <v>49</v>
      </c>
      <c r="M109" s="43" t="s">
        <v>49</v>
      </c>
      <c r="N109" s="43" t="s">
        <v>49</v>
      </c>
      <c r="O109" s="43" t="s">
        <v>49</v>
      </c>
      <c r="P109" s="43" t="s">
        <v>49</v>
      </c>
      <c r="Q109" s="43" t="s">
        <v>49</v>
      </c>
      <c r="R109" s="43" t="s">
        <v>49</v>
      </c>
      <c r="S109" s="43" t="s">
        <v>49</v>
      </c>
      <c r="T109" s="43" t="s">
        <v>49</v>
      </c>
      <c r="U109" s="43" t="s">
        <v>49</v>
      </c>
      <c r="V109" s="44" t="s">
        <v>49</v>
      </c>
    </row>
    <row r="110" spans="2:22" ht="45" customHeight="1" x14ac:dyDescent="0.25">
      <c r="B110" s="49" t="s">
        <v>293</v>
      </c>
      <c r="C110" s="41">
        <v>107</v>
      </c>
      <c r="D110" s="41" t="s">
        <v>298</v>
      </c>
      <c r="E110" s="42" t="s">
        <v>299</v>
      </c>
      <c r="F110" s="41" t="s">
        <v>14</v>
      </c>
      <c r="G110" s="43" t="s">
        <v>49</v>
      </c>
      <c r="H110" s="43" t="s">
        <v>49</v>
      </c>
      <c r="I110" s="43" t="s">
        <v>49</v>
      </c>
      <c r="J110" s="43" t="s">
        <v>49</v>
      </c>
      <c r="K110" s="43" t="s">
        <v>49</v>
      </c>
      <c r="L110" s="43" t="s">
        <v>49</v>
      </c>
      <c r="M110" s="43" t="s">
        <v>49</v>
      </c>
      <c r="N110" s="43" t="s">
        <v>49</v>
      </c>
      <c r="O110" s="43" t="s">
        <v>49</v>
      </c>
      <c r="P110" s="43" t="s">
        <v>49</v>
      </c>
      <c r="Q110" s="43" t="s">
        <v>49</v>
      </c>
      <c r="R110" s="43" t="s">
        <v>49</v>
      </c>
      <c r="S110" s="43" t="s">
        <v>49</v>
      </c>
      <c r="T110" s="43" t="s">
        <v>49</v>
      </c>
      <c r="U110" s="43" t="s">
        <v>49</v>
      </c>
      <c r="V110" s="44" t="s">
        <v>49</v>
      </c>
    </row>
    <row r="111" spans="2:22" ht="45" customHeight="1" x14ac:dyDescent="0.25">
      <c r="B111" s="49" t="s">
        <v>293</v>
      </c>
      <c r="C111" s="41">
        <v>108</v>
      </c>
      <c r="D111" s="41" t="s">
        <v>300</v>
      </c>
      <c r="E111" s="42" t="s">
        <v>301</v>
      </c>
      <c r="F111" s="41" t="s">
        <v>14</v>
      </c>
      <c r="G111" s="43" t="s">
        <v>49</v>
      </c>
      <c r="H111" s="43" t="s">
        <v>49</v>
      </c>
      <c r="I111" s="43" t="s">
        <v>49</v>
      </c>
      <c r="J111" s="43" t="s">
        <v>49</v>
      </c>
      <c r="K111" s="43" t="s">
        <v>49</v>
      </c>
      <c r="L111" s="43" t="s">
        <v>49</v>
      </c>
      <c r="M111" s="43" t="s">
        <v>49</v>
      </c>
      <c r="N111" s="43" t="s">
        <v>49</v>
      </c>
      <c r="O111" s="43" t="s">
        <v>49</v>
      </c>
      <c r="P111" s="43" t="s">
        <v>49</v>
      </c>
      <c r="Q111" s="43" t="s">
        <v>49</v>
      </c>
      <c r="R111" s="43" t="s">
        <v>49</v>
      </c>
      <c r="S111" s="43" t="s">
        <v>49</v>
      </c>
      <c r="T111" s="43" t="s">
        <v>49</v>
      </c>
      <c r="U111" s="43" t="s">
        <v>49</v>
      </c>
      <c r="V111" s="44" t="s">
        <v>49</v>
      </c>
    </row>
    <row r="112" spans="2:22" ht="45" customHeight="1" x14ac:dyDescent="0.25">
      <c r="B112" s="49" t="s">
        <v>293</v>
      </c>
      <c r="C112" s="41">
        <v>109</v>
      </c>
      <c r="D112" s="41" t="s">
        <v>302</v>
      </c>
      <c r="E112" s="42" t="s">
        <v>303</v>
      </c>
      <c r="F112" s="41" t="s">
        <v>14</v>
      </c>
      <c r="G112" s="43" t="s">
        <v>49</v>
      </c>
      <c r="H112" s="43" t="s">
        <v>49</v>
      </c>
      <c r="I112" s="43" t="s">
        <v>49</v>
      </c>
      <c r="J112" s="43" t="s">
        <v>49</v>
      </c>
      <c r="K112" s="43" t="s">
        <v>49</v>
      </c>
      <c r="L112" s="43" t="s">
        <v>49</v>
      </c>
      <c r="M112" s="43" t="s">
        <v>49</v>
      </c>
      <c r="N112" s="43" t="s">
        <v>49</v>
      </c>
      <c r="O112" s="43" t="s">
        <v>49</v>
      </c>
      <c r="P112" s="43" t="s">
        <v>49</v>
      </c>
      <c r="Q112" s="43" t="s">
        <v>49</v>
      </c>
      <c r="R112" s="43" t="s">
        <v>49</v>
      </c>
      <c r="S112" s="43" t="s">
        <v>49</v>
      </c>
      <c r="T112" s="43" t="s">
        <v>49</v>
      </c>
      <c r="U112" s="43" t="s">
        <v>49</v>
      </c>
      <c r="V112" s="44" t="s">
        <v>49</v>
      </c>
    </row>
    <row r="113" spans="2:22" ht="45" customHeight="1" x14ac:dyDescent="0.25">
      <c r="B113" s="49" t="s">
        <v>293</v>
      </c>
      <c r="C113" s="41">
        <v>110</v>
      </c>
      <c r="D113" s="41" t="s">
        <v>304</v>
      </c>
      <c r="E113" s="42" t="s">
        <v>305</v>
      </c>
      <c r="F113" s="41" t="s">
        <v>53</v>
      </c>
      <c r="G113" s="43" t="s">
        <v>49</v>
      </c>
      <c r="H113" s="43" t="s">
        <v>49</v>
      </c>
      <c r="I113" s="43" t="s">
        <v>49</v>
      </c>
      <c r="J113" s="43" t="s">
        <v>49</v>
      </c>
      <c r="K113" s="43" t="s">
        <v>49</v>
      </c>
      <c r="L113" s="43" t="s">
        <v>49</v>
      </c>
      <c r="M113" s="43" t="s">
        <v>49</v>
      </c>
      <c r="N113" s="43" t="s">
        <v>49</v>
      </c>
      <c r="O113" s="43" t="s">
        <v>49</v>
      </c>
      <c r="P113" s="43" t="s">
        <v>49</v>
      </c>
      <c r="Q113" s="43" t="s">
        <v>49</v>
      </c>
      <c r="R113" s="43" t="s">
        <v>49</v>
      </c>
      <c r="S113" s="43" t="s">
        <v>49</v>
      </c>
      <c r="T113" s="43" t="s">
        <v>49</v>
      </c>
      <c r="U113" s="43" t="s">
        <v>49</v>
      </c>
      <c r="V113" s="44" t="s">
        <v>49</v>
      </c>
    </row>
    <row r="114" spans="2:22" ht="45" customHeight="1" x14ac:dyDescent="0.25">
      <c r="B114" s="49" t="s">
        <v>293</v>
      </c>
      <c r="C114" s="41">
        <v>111</v>
      </c>
      <c r="D114" s="41" t="s">
        <v>306</v>
      </c>
      <c r="E114" s="42" t="s">
        <v>307</v>
      </c>
      <c r="F114" s="41" t="s">
        <v>53</v>
      </c>
      <c r="G114" s="43" t="s">
        <v>49</v>
      </c>
      <c r="H114" s="43" t="s">
        <v>49</v>
      </c>
      <c r="I114" s="43" t="s">
        <v>49</v>
      </c>
      <c r="J114" s="43" t="s">
        <v>49</v>
      </c>
      <c r="K114" s="43" t="s">
        <v>49</v>
      </c>
      <c r="L114" s="43" t="s">
        <v>49</v>
      </c>
      <c r="M114" s="43" t="s">
        <v>49</v>
      </c>
      <c r="N114" s="43" t="s">
        <v>49</v>
      </c>
      <c r="O114" s="43" t="s">
        <v>49</v>
      </c>
      <c r="P114" s="43" t="s">
        <v>49</v>
      </c>
      <c r="Q114" s="43" t="s">
        <v>49</v>
      </c>
      <c r="R114" s="43" t="s">
        <v>49</v>
      </c>
      <c r="S114" s="43" t="s">
        <v>49</v>
      </c>
      <c r="T114" s="43" t="s">
        <v>49</v>
      </c>
      <c r="U114" s="43" t="s">
        <v>49</v>
      </c>
      <c r="V114" s="44" t="s">
        <v>49</v>
      </c>
    </row>
    <row r="115" spans="2:22" ht="45" customHeight="1" x14ac:dyDescent="0.25">
      <c r="B115" s="49" t="s">
        <v>293</v>
      </c>
      <c r="C115" s="41">
        <v>112</v>
      </c>
      <c r="D115" s="41" t="s">
        <v>308</v>
      </c>
      <c r="E115" s="42" t="s">
        <v>309</v>
      </c>
      <c r="F115" s="41" t="s">
        <v>53</v>
      </c>
      <c r="G115" s="43" t="s">
        <v>49</v>
      </c>
      <c r="H115" s="43" t="s">
        <v>49</v>
      </c>
      <c r="I115" s="43" t="s">
        <v>49</v>
      </c>
      <c r="J115" s="43" t="s">
        <v>49</v>
      </c>
      <c r="K115" s="43" t="s">
        <v>49</v>
      </c>
      <c r="L115" s="43" t="s">
        <v>49</v>
      </c>
      <c r="M115" s="43" t="s">
        <v>49</v>
      </c>
      <c r="N115" s="43" t="s">
        <v>49</v>
      </c>
      <c r="O115" s="43" t="s">
        <v>49</v>
      </c>
      <c r="P115" s="43" t="s">
        <v>49</v>
      </c>
      <c r="Q115" s="43" t="s">
        <v>49</v>
      </c>
      <c r="R115" s="43" t="s">
        <v>49</v>
      </c>
      <c r="S115" s="43" t="s">
        <v>49</v>
      </c>
      <c r="T115" s="43" t="s">
        <v>49</v>
      </c>
      <c r="U115" s="43" t="s">
        <v>49</v>
      </c>
      <c r="V115" s="44" t="s">
        <v>49</v>
      </c>
    </row>
    <row r="116" spans="2:22" ht="45" customHeight="1" x14ac:dyDescent="0.25">
      <c r="B116" s="49" t="s">
        <v>293</v>
      </c>
      <c r="C116" s="41">
        <v>113</v>
      </c>
      <c r="D116" s="41" t="s">
        <v>310</v>
      </c>
      <c r="E116" s="42" t="s">
        <v>311</v>
      </c>
      <c r="F116" s="41" t="s">
        <v>53</v>
      </c>
      <c r="G116" s="43" t="s">
        <v>49</v>
      </c>
      <c r="H116" s="43" t="s">
        <v>49</v>
      </c>
      <c r="I116" s="43" t="s">
        <v>49</v>
      </c>
      <c r="J116" s="43" t="s">
        <v>49</v>
      </c>
      <c r="K116" s="43" t="s">
        <v>49</v>
      </c>
      <c r="L116" s="43" t="s">
        <v>49</v>
      </c>
      <c r="M116" s="43" t="s">
        <v>49</v>
      </c>
      <c r="N116" s="43" t="s">
        <v>49</v>
      </c>
      <c r="O116" s="43" t="s">
        <v>49</v>
      </c>
      <c r="P116" s="43" t="s">
        <v>49</v>
      </c>
      <c r="Q116" s="43" t="s">
        <v>49</v>
      </c>
      <c r="R116" s="43" t="s">
        <v>49</v>
      </c>
      <c r="S116" s="43" t="s">
        <v>49</v>
      </c>
      <c r="T116" s="43" t="s">
        <v>49</v>
      </c>
      <c r="U116" s="43" t="s">
        <v>49</v>
      </c>
      <c r="V116" s="44" t="s">
        <v>49</v>
      </c>
    </row>
    <row r="117" spans="2:22" ht="45" customHeight="1" x14ac:dyDescent="0.25">
      <c r="B117" s="49" t="s">
        <v>293</v>
      </c>
      <c r="C117" s="41">
        <v>114</v>
      </c>
      <c r="D117" s="41" t="s">
        <v>312</v>
      </c>
      <c r="E117" s="42" t="s">
        <v>313</v>
      </c>
      <c r="F117" s="41" t="s">
        <v>53</v>
      </c>
      <c r="G117" s="43" t="s">
        <v>51</v>
      </c>
      <c r="H117" s="43" t="s">
        <v>51</v>
      </c>
      <c r="I117" s="43" t="s">
        <v>51</v>
      </c>
      <c r="J117" s="43" t="s">
        <v>51</v>
      </c>
      <c r="K117" s="43" t="s">
        <v>51</v>
      </c>
      <c r="L117" s="43" t="s">
        <v>51</v>
      </c>
      <c r="M117" s="43" t="s">
        <v>51</v>
      </c>
      <c r="N117" s="43" t="s">
        <v>51</v>
      </c>
      <c r="O117" s="43" t="s">
        <v>51</v>
      </c>
      <c r="P117" s="43" t="s">
        <v>51</v>
      </c>
      <c r="Q117" s="43" t="s">
        <v>51</v>
      </c>
      <c r="R117" s="43" t="s">
        <v>51</v>
      </c>
      <c r="S117" s="43" t="s">
        <v>51</v>
      </c>
      <c r="T117" s="43" t="s">
        <v>51</v>
      </c>
      <c r="U117" s="43" t="s">
        <v>51</v>
      </c>
      <c r="V117" s="44" t="s">
        <v>51</v>
      </c>
    </row>
    <row r="118" spans="2:22" ht="45" customHeight="1" x14ac:dyDescent="0.25">
      <c r="B118" s="49" t="s">
        <v>293</v>
      </c>
      <c r="C118" s="41">
        <v>115</v>
      </c>
      <c r="D118" s="41" t="s">
        <v>314</v>
      </c>
      <c r="E118" s="42" t="s">
        <v>315</v>
      </c>
      <c r="F118" s="41" t="s">
        <v>53</v>
      </c>
      <c r="G118" s="43" t="s">
        <v>49</v>
      </c>
      <c r="H118" s="43" t="s">
        <v>49</v>
      </c>
      <c r="I118" s="43" t="s">
        <v>49</v>
      </c>
      <c r="J118" s="43" t="s">
        <v>51</v>
      </c>
      <c r="K118" s="43" t="s">
        <v>51</v>
      </c>
      <c r="L118" s="43" t="s">
        <v>49</v>
      </c>
      <c r="M118" s="43" t="s">
        <v>51</v>
      </c>
      <c r="N118" s="43" t="s">
        <v>51</v>
      </c>
      <c r="O118" s="43" t="s">
        <v>51</v>
      </c>
      <c r="P118" s="43" t="s">
        <v>51</v>
      </c>
      <c r="Q118" s="43" t="s">
        <v>49</v>
      </c>
      <c r="R118" s="43" t="s">
        <v>49</v>
      </c>
      <c r="S118" s="43" t="s">
        <v>51</v>
      </c>
      <c r="T118" s="43" t="s">
        <v>51</v>
      </c>
      <c r="U118" s="43" t="s">
        <v>51</v>
      </c>
      <c r="V118" s="44" t="s">
        <v>49</v>
      </c>
    </row>
    <row r="119" spans="2:22" ht="45" customHeight="1" x14ac:dyDescent="0.25">
      <c r="B119" s="49" t="s">
        <v>293</v>
      </c>
      <c r="C119" s="41">
        <v>116</v>
      </c>
      <c r="D119" s="41" t="s">
        <v>316</v>
      </c>
      <c r="E119" s="42" t="s">
        <v>317</v>
      </c>
      <c r="F119" s="41" t="s">
        <v>55</v>
      </c>
      <c r="G119" s="43" t="s">
        <v>76</v>
      </c>
      <c r="H119" s="43" t="s">
        <v>76</v>
      </c>
      <c r="I119" s="43" t="s">
        <v>76</v>
      </c>
      <c r="J119" s="43" t="s">
        <v>76</v>
      </c>
      <c r="K119" s="43" t="s">
        <v>76</v>
      </c>
      <c r="L119" s="43" t="s">
        <v>76</v>
      </c>
      <c r="M119" s="43" t="s">
        <v>76</v>
      </c>
      <c r="N119" s="43" t="s">
        <v>76</v>
      </c>
      <c r="O119" s="43" t="s">
        <v>76</v>
      </c>
      <c r="P119" s="43" t="s">
        <v>76</v>
      </c>
      <c r="Q119" s="43" t="s">
        <v>76</v>
      </c>
      <c r="R119" s="43" t="s">
        <v>76</v>
      </c>
      <c r="S119" s="43" t="s">
        <v>76</v>
      </c>
      <c r="T119" s="43" t="s">
        <v>76</v>
      </c>
      <c r="U119" s="43" t="s">
        <v>76</v>
      </c>
      <c r="V119" s="44" t="s">
        <v>76</v>
      </c>
    </row>
    <row r="120" spans="2:22" ht="45" customHeight="1" x14ac:dyDescent="0.25">
      <c r="B120" s="49" t="s">
        <v>293</v>
      </c>
      <c r="C120" s="41">
        <v>117</v>
      </c>
      <c r="D120" s="41" t="s">
        <v>318</v>
      </c>
      <c r="E120" s="42" t="s">
        <v>319</v>
      </c>
      <c r="F120" s="41" t="s">
        <v>55</v>
      </c>
      <c r="G120" s="43" t="s">
        <v>76</v>
      </c>
      <c r="H120" s="43" t="s">
        <v>76</v>
      </c>
      <c r="I120" s="43" t="s">
        <v>76</v>
      </c>
      <c r="J120" s="43" t="s">
        <v>76</v>
      </c>
      <c r="K120" s="43" t="s">
        <v>76</v>
      </c>
      <c r="L120" s="43" t="s">
        <v>76</v>
      </c>
      <c r="M120" s="43" t="s">
        <v>76</v>
      </c>
      <c r="N120" s="43" t="s">
        <v>76</v>
      </c>
      <c r="O120" s="43" t="s">
        <v>76</v>
      </c>
      <c r="P120" s="43" t="s">
        <v>76</v>
      </c>
      <c r="Q120" s="43" t="s">
        <v>76</v>
      </c>
      <c r="R120" s="43" t="s">
        <v>76</v>
      </c>
      <c r="S120" s="43" t="s">
        <v>76</v>
      </c>
      <c r="T120" s="43" t="s">
        <v>76</v>
      </c>
      <c r="U120" s="43" t="s">
        <v>76</v>
      </c>
      <c r="V120" s="44" t="s">
        <v>76</v>
      </c>
    </row>
    <row r="121" spans="2:22" ht="45" customHeight="1" x14ac:dyDescent="0.25">
      <c r="B121" s="49" t="s">
        <v>293</v>
      </c>
      <c r="C121" s="41">
        <v>118</v>
      </c>
      <c r="D121" s="41" t="s">
        <v>320</v>
      </c>
      <c r="E121" s="42" t="s">
        <v>321</v>
      </c>
      <c r="F121" s="41" t="s">
        <v>55</v>
      </c>
      <c r="G121" s="43" t="s">
        <v>76</v>
      </c>
      <c r="H121" s="43" t="s">
        <v>76</v>
      </c>
      <c r="I121" s="43" t="s">
        <v>76</v>
      </c>
      <c r="J121" s="43" t="s">
        <v>76</v>
      </c>
      <c r="K121" s="43" t="s">
        <v>76</v>
      </c>
      <c r="L121" s="43" t="s">
        <v>76</v>
      </c>
      <c r="M121" s="43" t="s">
        <v>76</v>
      </c>
      <c r="N121" s="43" t="s">
        <v>76</v>
      </c>
      <c r="O121" s="43" t="s">
        <v>76</v>
      </c>
      <c r="P121" s="43" t="s">
        <v>76</v>
      </c>
      <c r="Q121" s="43" t="s">
        <v>76</v>
      </c>
      <c r="R121" s="43" t="s">
        <v>76</v>
      </c>
      <c r="S121" s="43" t="s">
        <v>76</v>
      </c>
      <c r="T121" s="43" t="s">
        <v>76</v>
      </c>
      <c r="U121" s="43" t="s">
        <v>76</v>
      </c>
      <c r="V121" s="44" t="s">
        <v>76</v>
      </c>
    </row>
    <row r="122" spans="2:22" ht="45" customHeight="1" x14ac:dyDescent="0.25">
      <c r="B122" s="49" t="s">
        <v>322</v>
      </c>
      <c r="C122" s="41">
        <v>119</v>
      </c>
      <c r="D122" s="41" t="s">
        <v>323</v>
      </c>
      <c r="E122" s="42" t="s">
        <v>324</v>
      </c>
      <c r="F122" s="41" t="s">
        <v>53</v>
      </c>
      <c r="G122" s="43" t="s">
        <v>51</v>
      </c>
      <c r="H122" s="43" t="s">
        <v>51</v>
      </c>
      <c r="I122" s="43" t="s">
        <v>51</v>
      </c>
      <c r="J122" s="43" t="s">
        <v>51</v>
      </c>
      <c r="K122" s="43" t="s">
        <v>51</v>
      </c>
      <c r="L122" s="43" t="s">
        <v>51</v>
      </c>
      <c r="M122" s="43" t="s">
        <v>51</v>
      </c>
      <c r="N122" s="43" t="s">
        <v>51</v>
      </c>
      <c r="O122" s="43" t="s">
        <v>51</v>
      </c>
      <c r="P122" s="43" t="s">
        <v>51</v>
      </c>
      <c r="Q122" s="43" t="s">
        <v>51</v>
      </c>
      <c r="R122" s="43" t="s">
        <v>51</v>
      </c>
      <c r="S122" s="43" t="s">
        <v>51</v>
      </c>
      <c r="T122" s="43" t="s">
        <v>51</v>
      </c>
      <c r="U122" s="43" t="s">
        <v>51</v>
      </c>
      <c r="V122" s="44" t="s">
        <v>51</v>
      </c>
    </row>
    <row r="123" spans="2:22" ht="45" customHeight="1" x14ac:dyDescent="0.25">
      <c r="B123" s="49" t="s">
        <v>322</v>
      </c>
      <c r="C123" s="41">
        <v>120</v>
      </c>
      <c r="D123" s="41" t="s">
        <v>325</v>
      </c>
      <c r="E123" s="42" t="s">
        <v>326</v>
      </c>
      <c r="F123" s="41" t="s">
        <v>53</v>
      </c>
      <c r="G123" s="43" t="s">
        <v>51</v>
      </c>
      <c r="H123" s="43" t="s">
        <v>51</v>
      </c>
      <c r="I123" s="43" t="s">
        <v>51</v>
      </c>
      <c r="J123" s="43" t="s">
        <v>51</v>
      </c>
      <c r="K123" s="43" t="s">
        <v>51</v>
      </c>
      <c r="L123" s="43" t="s">
        <v>51</v>
      </c>
      <c r="M123" s="43" t="s">
        <v>51</v>
      </c>
      <c r="N123" s="43" t="s">
        <v>51</v>
      </c>
      <c r="O123" s="43" t="s">
        <v>51</v>
      </c>
      <c r="P123" s="43" t="s">
        <v>51</v>
      </c>
      <c r="Q123" s="43" t="s">
        <v>51</v>
      </c>
      <c r="R123" s="43" t="s">
        <v>51</v>
      </c>
      <c r="S123" s="43" t="s">
        <v>49</v>
      </c>
      <c r="T123" s="43" t="s">
        <v>51</v>
      </c>
      <c r="U123" s="43" t="s">
        <v>51</v>
      </c>
      <c r="V123" s="44" t="s">
        <v>49</v>
      </c>
    </row>
    <row r="124" spans="2:22" ht="45" customHeight="1" x14ac:dyDescent="0.25">
      <c r="B124" s="49" t="s">
        <v>322</v>
      </c>
      <c r="C124" s="41">
        <v>121</v>
      </c>
      <c r="D124" s="41" t="s">
        <v>327</v>
      </c>
      <c r="E124" s="42" t="s">
        <v>328</v>
      </c>
      <c r="F124" s="41" t="s">
        <v>53</v>
      </c>
      <c r="G124" s="43" t="s">
        <v>51</v>
      </c>
      <c r="H124" s="43" t="s">
        <v>51</v>
      </c>
      <c r="I124" s="43" t="s">
        <v>51</v>
      </c>
      <c r="J124" s="43" t="s">
        <v>51</v>
      </c>
      <c r="K124" s="43" t="s">
        <v>51</v>
      </c>
      <c r="L124" s="43" t="s">
        <v>51</v>
      </c>
      <c r="M124" s="43" t="s">
        <v>51</v>
      </c>
      <c r="N124" s="43" t="s">
        <v>51</v>
      </c>
      <c r="O124" s="43" t="s">
        <v>51</v>
      </c>
      <c r="P124" s="43" t="s">
        <v>51</v>
      </c>
      <c r="Q124" s="43" t="s">
        <v>51</v>
      </c>
      <c r="R124" s="43" t="s">
        <v>51</v>
      </c>
      <c r="S124" s="43" t="s">
        <v>51</v>
      </c>
      <c r="T124" s="43" t="s">
        <v>51</v>
      </c>
      <c r="U124" s="43" t="s">
        <v>51</v>
      </c>
      <c r="V124" s="44" t="s">
        <v>51</v>
      </c>
    </row>
    <row r="125" spans="2:22" ht="45" customHeight="1" x14ac:dyDescent="0.25">
      <c r="B125" s="49" t="s">
        <v>322</v>
      </c>
      <c r="C125" s="41">
        <v>122</v>
      </c>
      <c r="D125" s="41" t="s">
        <v>329</v>
      </c>
      <c r="E125" s="42" t="s">
        <v>330</v>
      </c>
      <c r="F125" s="41" t="s">
        <v>53</v>
      </c>
      <c r="G125" s="43" t="s">
        <v>51</v>
      </c>
      <c r="H125" s="43" t="s">
        <v>51</v>
      </c>
      <c r="I125" s="43" t="s">
        <v>51</v>
      </c>
      <c r="J125" s="43" t="s">
        <v>51</v>
      </c>
      <c r="K125" s="43" t="s">
        <v>51</v>
      </c>
      <c r="L125" s="43" t="s">
        <v>51</v>
      </c>
      <c r="M125" s="43" t="s">
        <v>51</v>
      </c>
      <c r="N125" s="43" t="s">
        <v>51</v>
      </c>
      <c r="O125" s="43" t="s">
        <v>51</v>
      </c>
      <c r="P125" s="43" t="s">
        <v>51</v>
      </c>
      <c r="Q125" s="43" t="s">
        <v>51</v>
      </c>
      <c r="R125" s="43" t="s">
        <v>51</v>
      </c>
      <c r="S125" s="43" t="s">
        <v>51</v>
      </c>
      <c r="T125" s="43" t="s">
        <v>51</v>
      </c>
      <c r="U125" s="43" t="s">
        <v>51</v>
      </c>
      <c r="V125" s="44" t="s">
        <v>51</v>
      </c>
    </row>
    <row r="126" spans="2:22" ht="45" customHeight="1" x14ac:dyDescent="0.25">
      <c r="B126" s="49" t="s">
        <v>322</v>
      </c>
      <c r="C126" s="41">
        <v>123</v>
      </c>
      <c r="D126" s="41" t="s">
        <v>331</v>
      </c>
      <c r="E126" s="42" t="s">
        <v>332</v>
      </c>
      <c r="F126" s="41" t="s">
        <v>53</v>
      </c>
      <c r="G126" s="43" t="s">
        <v>51</v>
      </c>
      <c r="H126" s="43" t="s">
        <v>51</v>
      </c>
      <c r="I126" s="43" t="s">
        <v>51</v>
      </c>
      <c r="J126" s="43" t="s">
        <v>51</v>
      </c>
      <c r="K126" s="43" t="s">
        <v>51</v>
      </c>
      <c r="L126" s="43" t="s">
        <v>51</v>
      </c>
      <c r="M126" s="43" t="s">
        <v>51</v>
      </c>
      <c r="N126" s="43" t="s">
        <v>51</v>
      </c>
      <c r="O126" s="43" t="s">
        <v>51</v>
      </c>
      <c r="P126" s="43" t="s">
        <v>51</v>
      </c>
      <c r="Q126" s="43" t="s">
        <v>51</v>
      </c>
      <c r="R126" s="43" t="s">
        <v>51</v>
      </c>
      <c r="S126" s="43" t="s">
        <v>51</v>
      </c>
      <c r="T126" s="43" t="s">
        <v>51</v>
      </c>
      <c r="U126" s="43" t="s">
        <v>51</v>
      </c>
      <c r="V126" s="44" t="s">
        <v>51</v>
      </c>
    </row>
    <row r="127" spans="2:22" ht="45" customHeight="1" x14ac:dyDescent="0.25">
      <c r="B127" s="49" t="s">
        <v>322</v>
      </c>
      <c r="C127" s="41">
        <v>124</v>
      </c>
      <c r="D127" s="41" t="s">
        <v>333</v>
      </c>
      <c r="E127" s="42" t="s">
        <v>334</v>
      </c>
      <c r="F127" s="41" t="s">
        <v>53</v>
      </c>
      <c r="G127" s="43" t="s">
        <v>51</v>
      </c>
      <c r="H127" s="43" t="s">
        <v>51</v>
      </c>
      <c r="I127" s="43" t="s">
        <v>51</v>
      </c>
      <c r="J127" s="43" t="s">
        <v>51</v>
      </c>
      <c r="K127" s="43" t="s">
        <v>51</v>
      </c>
      <c r="L127" s="43" t="s">
        <v>51</v>
      </c>
      <c r="M127" s="43" t="s">
        <v>51</v>
      </c>
      <c r="N127" s="43" t="s">
        <v>51</v>
      </c>
      <c r="O127" s="43" t="s">
        <v>51</v>
      </c>
      <c r="P127" s="43" t="s">
        <v>51</v>
      </c>
      <c r="Q127" s="43" t="s">
        <v>51</v>
      </c>
      <c r="R127" s="43" t="s">
        <v>51</v>
      </c>
      <c r="S127" s="43" t="s">
        <v>51</v>
      </c>
      <c r="T127" s="43" t="s">
        <v>51</v>
      </c>
      <c r="U127" s="43" t="s">
        <v>51</v>
      </c>
      <c r="V127" s="44" t="s">
        <v>51</v>
      </c>
    </row>
    <row r="128" spans="2:22" ht="45" customHeight="1" x14ac:dyDescent="0.25">
      <c r="B128" s="49" t="s">
        <v>322</v>
      </c>
      <c r="C128" s="41">
        <v>125</v>
      </c>
      <c r="D128" s="41" t="s">
        <v>335</v>
      </c>
      <c r="E128" s="42" t="s">
        <v>336</v>
      </c>
      <c r="F128" s="41" t="s">
        <v>53</v>
      </c>
      <c r="G128" s="43" t="s">
        <v>51</v>
      </c>
      <c r="H128" s="43" t="s">
        <v>51</v>
      </c>
      <c r="I128" s="43" t="s">
        <v>51</v>
      </c>
      <c r="J128" s="43" t="s">
        <v>51</v>
      </c>
      <c r="K128" s="43" t="s">
        <v>51</v>
      </c>
      <c r="L128" s="43" t="s">
        <v>51</v>
      </c>
      <c r="M128" s="43" t="s">
        <v>51</v>
      </c>
      <c r="N128" s="43" t="s">
        <v>51</v>
      </c>
      <c r="O128" s="43" t="s">
        <v>51</v>
      </c>
      <c r="P128" s="43" t="s">
        <v>51</v>
      </c>
      <c r="Q128" s="43" t="s">
        <v>51</v>
      </c>
      <c r="R128" s="43" t="s">
        <v>51</v>
      </c>
      <c r="S128" s="43" t="s">
        <v>51</v>
      </c>
      <c r="T128" s="43" t="s">
        <v>51</v>
      </c>
      <c r="U128" s="43" t="s">
        <v>51</v>
      </c>
      <c r="V128" s="44" t="s">
        <v>51</v>
      </c>
    </row>
    <row r="129" spans="2:22" ht="45" customHeight="1" x14ac:dyDescent="0.25">
      <c r="B129" s="49" t="s">
        <v>322</v>
      </c>
      <c r="C129" s="41">
        <v>126</v>
      </c>
      <c r="D129" s="41" t="s">
        <v>337</v>
      </c>
      <c r="E129" s="42" t="s">
        <v>338</v>
      </c>
      <c r="F129" s="41" t="s">
        <v>53</v>
      </c>
      <c r="G129" s="43" t="s">
        <v>51</v>
      </c>
      <c r="H129" s="43" t="s">
        <v>51</v>
      </c>
      <c r="I129" s="43" t="s">
        <v>51</v>
      </c>
      <c r="J129" s="43" t="s">
        <v>51</v>
      </c>
      <c r="K129" s="43" t="s">
        <v>51</v>
      </c>
      <c r="L129" s="43" t="s">
        <v>51</v>
      </c>
      <c r="M129" s="43" t="s">
        <v>51</v>
      </c>
      <c r="N129" s="43" t="s">
        <v>51</v>
      </c>
      <c r="O129" s="43" t="s">
        <v>51</v>
      </c>
      <c r="P129" s="43" t="s">
        <v>51</v>
      </c>
      <c r="Q129" s="43" t="s">
        <v>51</v>
      </c>
      <c r="R129" s="43" t="s">
        <v>51</v>
      </c>
      <c r="S129" s="43" t="s">
        <v>51</v>
      </c>
      <c r="T129" s="43" t="s">
        <v>51</v>
      </c>
      <c r="U129" s="43" t="s">
        <v>51</v>
      </c>
      <c r="V129" s="44" t="s">
        <v>51</v>
      </c>
    </row>
    <row r="130" spans="2:22" ht="45" customHeight="1" x14ac:dyDescent="0.25">
      <c r="B130" s="49" t="s">
        <v>322</v>
      </c>
      <c r="C130" s="41">
        <v>127</v>
      </c>
      <c r="D130" s="41" t="s">
        <v>339</v>
      </c>
      <c r="E130" s="42" t="s">
        <v>391</v>
      </c>
      <c r="F130" s="41" t="s">
        <v>14</v>
      </c>
      <c r="G130" s="43" t="s">
        <v>49</v>
      </c>
      <c r="H130" s="43" t="s">
        <v>49</v>
      </c>
      <c r="I130" s="43" t="s">
        <v>49</v>
      </c>
      <c r="J130" s="43" t="s">
        <v>49</v>
      </c>
      <c r="K130" s="43" t="s">
        <v>49</v>
      </c>
      <c r="L130" s="43" t="s">
        <v>49</v>
      </c>
      <c r="M130" s="43" t="s">
        <v>49</v>
      </c>
      <c r="N130" s="43" t="s">
        <v>49</v>
      </c>
      <c r="O130" s="43" t="s">
        <v>49</v>
      </c>
      <c r="P130" s="43" t="s">
        <v>49</v>
      </c>
      <c r="Q130" s="43" t="s">
        <v>49</v>
      </c>
      <c r="R130" s="43" t="s">
        <v>49</v>
      </c>
      <c r="S130" s="43" t="s">
        <v>49</v>
      </c>
      <c r="T130" s="43" t="s">
        <v>49</v>
      </c>
      <c r="U130" s="43" t="s">
        <v>49</v>
      </c>
      <c r="V130" s="44" t="s">
        <v>49</v>
      </c>
    </row>
    <row r="131" spans="2:22" ht="45" customHeight="1" x14ac:dyDescent="0.25">
      <c r="B131" s="49" t="s">
        <v>322</v>
      </c>
      <c r="C131" s="41">
        <v>128</v>
      </c>
      <c r="D131" s="41" t="s">
        <v>340</v>
      </c>
      <c r="E131" s="42" t="s">
        <v>341</v>
      </c>
      <c r="F131" s="41" t="s">
        <v>53</v>
      </c>
      <c r="G131" s="43" t="s">
        <v>51</v>
      </c>
      <c r="H131" s="43" t="s">
        <v>51</v>
      </c>
      <c r="I131" s="43" t="s">
        <v>51</v>
      </c>
      <c r="J131" s="43" t="s">
        <v>51</v>
      </c>
      <c r="K131" s="43" t="s">
        <v>51</v>
      </c>
      <c r="L131" s="43" t="s">
        <v>51</v>
      </c>
      <c r="M131" s="43" t="s">
        <v>51</v>
      </c>
      <c r="N131" s="43" t="s">
        <v>51</v>
      </c>
      <c r="O131" s="43" t="s">
        <v>51</v>
      </c>
      <c r="P131" s="43" t="s">
        <v>51</v>
      </c>
      <c r="Q131" s="43" t="s">
        <v>51</v>
      </c>
      <c r="R131" s="43" t="s">
        <v>51</v>
      </c>
      <c r="S131" s="43" t="s">
        <v>51</v>
      </c>
      <c r="T131" s="43" t="s">
        <v>51</v>
      </c>
      <c r="U131" s="43" t="s">
        <v>51</v>
      </c>
      <c r="V131" s="44" t="s">
        <v>51</v>
      </c>
    </row>
    <row r="132" spans="2:22" ht="45" customHeight="1" x14ac:dyDescent="0.25">
      <c r="B132" s="49" t="s">
        <v>322</v>
      </c>
      <c r="C132" s="41">
        <v>129</v>
      </c>
      <c r="D132" s="41" t="s">
        <v>342</v>
      </c>
      <c r="E132" s="42" t="s">
        <v>343</v>
      </c>
      <c r="F132" s="41" t="s">
        <v>53</v>
      </c>
      <c r="G132" s="43" t="s">
        <v>49</v>
      </c>
      <c r="H132" s="43" t="s">
        <v>49</v>
      </c>
      <c r="I132" s="43" t="s">
        <v>49</v>
      </c>
      <c r="J132" s="43" t="s">
        <v>49</v>
      </c>
      <c r="K132" s="43" t="s">
        <v>49</v>
      </c>
      <c r="L132" s="43" t="s">
        <v>49</v>
      </c>
      <c r="M132" s="43" t="s">
        <v>49</v>
      </c>
      <c r="N132" s="43" t="s">
        <v>49</v>
      </c>
      <c r="O132" s="43" t="s">
        <v>49</v>
      </c>
      <c r="P132" s="43" t="s">
        <v>49</v>
      </c>
      <c r="Q132" s="43" t="s">
        <v>49</v>
      </c>
      <c r="R132" s="43" t="s">
        <v>49</v>
      </c>
      <c r="S132" s="43" t="s">
        <v>49</v>
      </c>
      <c r="T132" s="43" t="s">
        <v>49</v>
      </c>
      <c r="U132" s="43" t="s">
        <v>49</v>
      </c>
      <c r="V132" s="44" t="s">
        <v>49</v>
      </c>
    </row>
    <row r="133" spans="2:22" ht="45" customHeight="1" x14ac:dyDescent="0.25">
      <c r="B133" s="49" t="s">
        <v>322</v>
      </c>
      <c r="C133" s="41">
        <v>130</v>
      </c>
      <c r="D133" s="41" t="s">
        <v>344</v>
      </c>
      <c r="E133" s="42" t="s">
        <v>345</v>
      </c>
      <c r="F133" s="41" t="s">
        <v>53</v>
      </c>
      <c r="G133" s="43" t="s">
        <v>51</v>
      </c>
      <c r="H133" s="43" t="s">
        <v>51</v>
      </c>
      <c r="I133" s="43" t="s">
        <v>51</v>
      </c>
      <c r="J133" s="43" t="s">
        <v>51</v>
      </c>
      <c r="K133" s="43" t="s">
        <v>51</v>
      </c>
      <c r="L133" s="43" t="s">
        <v>51</v>
      </c>
      <c r="M133" s="43" t="s">
        <v>51</v>
      </c>
      <c r="N133" s="43" t="s">
        <v>51</v>
      </c>
      <c r="O133" s="43" t="s">
        <v>51</v>
      </c>
      <c r="P133" s="43" t="s">
        <v>51</v>
      </c>
      <c r="Q133" s="43" t="s">
        <v>51</v>
      </c>
      <c r="R133" s="43" t="s">
        <v>51</v>
      </c>
      <c r="S133" s="43" t="s">
        <v>51</v>
      </c>
      <c r="T133" s="43" t="s">
        <v>51</v>
      </c>
      <c r="U133" s="43" t="s">
        <v>51</v>
      </c>
      <c r="V133" s="44" t="s">
        <v>51</v>
      </c>
    </row>
  </sheetData>
  <mergeCells count="2">
    <mergeCell ref="E2:F2"/>
    <mergeCell ref="D1:V1"/>
  </mergeCells>
  <conditionalFormatting sqref="G2:U2">
    <cfRule type="notContainsBlanks" dxfId="48" priority="6">
      <formula>LEN(TRIM(G2))&gt;0</formula>
    </cfRule>
  </conditionalFormatting>
  <conditionalFormatting sqref="V4:V133">
    <cfRule type="cellIs" dxfId="47" priority="1" operator="equal">
      <formula>"NC"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8B664CED-7BA0-0649-B99E-4008D4D50605}">
            <xm:f>NOT(ISERROR(SEARCH("NC",G4)))</xm:f>
            <xm:f>"NC"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G4:U133 H13:V13 V33:V39</xm:sqref>
        </x14:conditionalFormatting>
        <x14:conditionalFormatting xmlns:xm="http://schemas.microsoft.com/office/excel/2006/main">
          <x14:cfRule type="beginsWith" priority="3" operator="beginsWith" id="{259F8F5B-04ED-094A-B42E-92E678EC70CF}">
            <xm:f>LEFT(G4,LEN("C"))="C"</xm:f>
            <xm:f>"C"</xm:f>
            <x14:dxf>
              <font>
                <u val="none"/>
                <color theme="0"/>
                <name val="FreeSans"/>
              </font>
              <numFmt numFmtId="30" formatCode="@"/>
              <fill>
                <patternFill>
                  <bgColor rgb="FF108670"/>
                </patternFill>
              </fill>
              <alignment horizontal="center" vertical="center" textRotation="0" wrapText="0" indent="0" shrinkToFit="0"/>
            </x14:dxf>
          </x14:cfRule>
          <x14:cfRule type="containsText" priority="4" operator="containsText" id="{1466C093-CF49-5141-A481-36C63F0C43BB}">
            <xm:f>NOT(ISERROR(SEARCH("NA",G4)))</xm:f>
            <xm:f>"NA"</xm:f>
            <x14:dxf>
              <font>
                <u val="none"/>
                <color rgb="FF808080"/>
                <name val="FreeSans"/>
              </font>
              <numFmt numFmtId="30" formatCode="@"/>
              <fill>
                <patternFill>
                  <bgColor rgb="FFFFFFFF"/>
                </patternFill>
              </fill>
              <alignment horizontal="center" vertical="center" textRotation="0" wrapText="0" indent="0" shrinkToFit="0"/>
            </x14:dxf>
          </x14:cfRule>
          <x14:cfRule type="containsText" priority="5" operator="containsText" id="{2D880D09-4112-7B41-829A-C5A79876B320}">
            <xm:f>NOT(ISERROR(SEARCH("NT",G4)))</xm:f>
            <xm:f>"NT"</xm:f>
            <x14:dxf>
              <font>
                <u val="none"/>
                <color rgb="FF0B1B34"/>
                <name val="FreeSans"/>
              </font>
              <numFmt numFmtId="30" formatCode="@"/>
              <fill>
                <patternFill>
                  <bgColor rgb="FFE3EBF2"/>
                </patternFill>
              </fill>
              <alignment horizontal="center" vertical="center" textRotation="0" wrapText="0" indent="0" shrinkToFit="0"/>
            </x14:dxf>
          </x14:cfRule>
          <xm:sqref>G4:V133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G2"/>
  <sheetViews>
    <sheetView workbookViewId="0">
      <selection activeCell="D2" sqref="D2"/>
    </sheetView>
  </sheetViews>
  <sheetFormatPr baseColWidth="10" defaultColWidth="11.42578125" defaultRowHeight="15" x14ac:dyDescent="0.25"/>
  <cols>
    <col min="1" max="1" width="19.42578125" customWidth="1"/>
    <col min="3" max="3" width="12.42578125" customWidth="1"/>
    <col min="4" max="4" width="19" customWidth="1"/>
    <col min="5" max="5" width="19.85546875" customWidth="1"/>
    <col min="6" max="6" width="17.140625" customWidth="1"/>
  </cols>
  <sheetData>
    <row r="1" spans="1:7" x14ac:dyDescent="0.25">
      <c r="A1" s="19" t="s">
        <v>346</v>
      </c>
      <c r="B1" s="19" t="s">
        <v>347</v>
      </c>
      <c r="C1" s="19" t="s">
        <v>348</v>
      </c>
      <c r="D1" s="19" t="s">
        <v>349</v>
      </c>
      <c r="E1" s="19" t="s">
        <v>350</v>
      </c>
      <c r="F1" s="19" t="s">
        <v>351</v>
      </c>
      <c r="G1" s="19" t="s">
        <v>352</v>
      </c>
    </row>
    <row r="2" spans="1:7" x14ac:dyDescent="0.25">
      <c r="A2" s="46" t="str">
        <f>Echantillon!B3</f>
        <v>Audit RGAA 4 (AA)</v>
      </c>
      <c r="B2" s="46">
        <f>IF(ISBLANK(Echantillon!B4),"",Echantillon!B4)</f>
        <v>44901</v>
      </c>
      <c r="C2" t="str">
        <f>IF(ISBLANK(Echantillon!B5),"",Echantillon!B5)</f>
        <v>Anonymisé</v>
      </c>
      <c r="D2" t="str">
        <f>IF(ISBLANK(Echantillon!B6),"",Echantillon!B6)</f>
        <v>Audit de conformité</v>
      </c>
      <c r="E2" t="str">
        <f>IF(ISBLANK(Echantillon!B7),"",Echantillon!B7)</f>
        <v>Grenoble Alpes Métropole</v>
      </c>
      <c r="F2" t="str">
        <f>IF(ISBLANK(Echantillon!B8),"",Echantillon!B8)</f>
        <v>AA</v>
      </c>
      <c r="G2">
        <f>IF(ISBLANK(Echantillon!B9),"",Echantillon!B9)</f>
        <v>15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D21"/>
  <sheetViews>
    <sheetView workbookViewId="0">
      <selection activeCell="D8" sqref="D8"/>
    </sheetView>
  </sheetViews>
  <sheetFormatPr baseColWidth="10" defaultColWidth="11.42578125" defaultRowHeight="15" x14ac:dyDescent="0.25"/>
  <cols>
    <col min="1" max="1" width="11.28515625" customWidth="1"/>
    <col min="2" max="2" width="27" customWidth="1"/>
    <col min="3" max="3" width="42" customWidth="1"/>
    <col min="4" max="4" width="55" customWidth="1"/>
  </cols>
  <sheetData>
    <row r="1" spans="1:4" x14ac:dyDescent="0.25">
      <c r="A1" t="s">
        <v>353</v>
      </c>
      <c r="B1" t="s">
        <v>354</v>
      </c>
      <c r="C1" t="s">
        <v>355</v>
      </c>
      <c r="D1" t="s">
        <v>19</v>
      </c>
    </row>
    <row r="2" spans="1:4" x14ac:dyDescent="0.25">
      <c r="A2" t="str">
        <f>Echantillon!A11</f>
        <v>P01</v>
      </c>
      <c r="B2" t="str">
        <f>IF(ISBLANK(Echantillon!B11),"",Echantillon!B11)</f>
        <v>Accueil</v>
      </c>
      <c r="C2" t="str">
        <f>IF(ISBLANK(Echantillon!C11),"",Echantillon!C11)</f>
        <v>https://grenoblealpesmetropole.fr/</v>
      </c>
      <c r="D2" t="str">
        <f>IF(ISBLANK(Echantillon!D11),"",Echantillon!D11)</f>
        <v>Page obligatoire</v>
      </c>
    </row>
    <row r="3" spans="1:4" x14ac:dyDescent="0.25">
      <c r="A3" t="str">
        <f>Echantillon!A12</f>
        <v>P02</v>
      </c>
      <c r="B3" t="str">
        <f>IF(ISBLANK(Echantillon!B12),"",Echantillon!B12)</f>
        <v>Contact</v>
      </c>
      <c r="C3" t="str">
        <f>IF(ISBLANK(Echantillon!C12),"",Echantillon!C12)</f>
        <v>https://grenoblealpesmetropole.fr/34-contacter-la-metropole.htm</v>
      </c>
      <c r="D3" t="str">
        <f>IF(ISBLANK(Echantillon!D12),"",Echantillon!D12)</f>
        <v>Page obligatoire</v>
      </c>
    </row>
    <row r="4" spans="1:4" x14ac:dyDescent="0.25">
      <c r="A4" t="str">
        <f>Echantillon!A13</f>
        <v>P03</v>
      </c>
      <c r="B4" t="str">
        <f>IF(ISBLANK(Echantillon!B13),"",Echantillon!B13)</f>
        <v>Mention légales</v>
      </c>
      <c r="C4" t="str">
        <f>IF(ISBLANK(Echantillon!C13),"",Echantillon!C13)</f>
        <v>https://grenoblealpesmetropole.fr/303-mentions-legales.htm</v>
      </c>
      <c r="D4" t="str">
        <f>IF(ISBLANK(Echantillon!D13),"",Echantillon!D13)</f>
        <v>Page obligatoire</v>
      </c>
    </row>
    <row r="5" spans="1:4" x14ac:dyDescent="0.25">
      <c r="A5" t="str">
        <f>Echantillon!A14</f>
        <v>P04</v>
      </c>
      <c r="B5" t="str">
        <f>IF(ISBLANK(Echantillon!B14),"",Echantillon!B14)</f>
        <v>Plan du site</v>
      </c>
      <c r="C5" t="str">
        <f>IF(ISBLANK(Echantillon!C14),"",Echantillon!C14)</f>
        <v>https://grenoblealpesmetropole.fr/300-plan-du-site.htm</v>
      </c>
      <c r="D5" t="str">
        <f>IF(ISBLANK(Echantillon!D14),"",Echantillon!D14)</f>
        <v>Page obligatoire</v>
      </c>
    </row>
    <row r="6" spans="1:4" x14ac:dyDescent="0.25">
      <c r="A6" t="str">
        <f>Echantillon!A15</f>
        <v>P05</v>
      </c>
      <c r="B6" t="str">
        <f>IF(ISBLANK(Echantillon!B15),"",Echantillon!B15)</f>
        <v>Recherche "collecte"</v>
      </c>
      <c r="C6" t="str">
        <f>IF(ISBLANK(Echantillon!C15),"",Echantillon!C15)</f>
        <v>https://grenoblealpesmetropole.fr/25-recherche.htm?searchString=collecte&amp;search=&amp;idtf=25</v>
      </c>
      <c r="D6" t="str">
        <f>IF(ISBLANK(Echantillon!D15),"",Echantillon!D15)</f>
        <v/>
      </c>
    </row>
    <row r="7" spans="1:4" x14ac:dyDescent="0.25">
      <c r="A7" t="str">
        <f>Echantillon!A16</f>
        <v>P06</v>
      </c>
      <c r="B7" t="str">
        <f>IF(ISBLANK(Echantillon!B16),"",Echantillon!B16)</f>
        <v>Collecte</v>
      </c>
      <c r="C7" t="str">
        <f>IF(ISBLANK(Echantillon!C16),"",Echantillon!C16)</f>
        <v>https://grenoblealpesmetropole.fr/12-jours-de-collecte-des-poubelles.htm</v>
      </c>
      <c r="D7" t="str">
        <f>IF(ISBLANK(Echantillon!D16),"",Echantillon!D16)</f>
        <v/>
      </c>
    </row>
    <row r="8" spans="1:4" x14ac:dyDescent="0.25">
      <c r="A8" t="str">
        <f>Echantillon!A17</f>
        <v>P07</v>
      </c>
      <c r="B8" t="str">
        <f>IF(ISBLANK(Echantillon!B17),"",Echantillon!B17)</f>
        <v>Déchèteries</v>
      </c>
      <c r="C8" t="str">
        <f>IF(ISBLANK(Echantillon!C17),"",Echantillon!C17)</f>
        <v>https://grenoblealpesmetropole.fr/367-decheteries.htm</v>
      </c>
      <c r="D8" t="str">
        <f>IF(ISBLANK(Echantillon!D17),"",Echantillon!D17)</f>
        <v/>
      </c>
    </row>
    <row r="9" spans="1:4" x14ac:dyDescent="0.25">
      <c r="A9" t="str">
        <f>Echantillon!A18</f>
        <v>P08</v>
      </c>
      <c r="B9" t="str">
        <f>IF(ISBLANK(Echantillon!B18),"",Echantillon!B18)</f>
        <v>Comment je trie</v>
      </c>
      <c r="C9" t="str">
        <f>IF(ISBLANK(Echantillon!C18),"",Echantillon!C18)</f>
        <v>https://grenoblealpesmetropole.fr/79-comment-je-trie.htm</v>
      </c>
      <c r="D9" t="str">
        <f>IF(ISBLANK(Echantillon!D18),"",Echantillon!D18)</f>
        <v/>
      </c>
    </row>
    <row r="10" spans="1:4" x14ac:dyDescent="0.25">
      <c r="A10" t="str">
        <f>Echantillon!A19</f>
        <v>P09</v>
      </c>
      <c r="B10" t="str">
        <f>IF(ISBLANK(Echantillon!B19),"",Echantillon!B19)</f>
        <v>Elus métropolitains</v>
      </c>
      <c r="C10" t="str">
        <f>IF(ISBLANK(Echantillon!C19),"",Echantillon!C19)</f>
        <v>https://grenoblealpesmetropole.fr/277-elus-metropolitains.htm</v>
      </c>
      <c r="D10" t="str">
        <f>IF(ISBLANK(Echantillon!D19),"",Echantillon!D19)</f>
        <v/>
      </c>
    </row>
    <row r="11" spans="1:4" x14ac:dyDescent="0.25">
      <c r="A11" t="str">
        <f>Echantillon!A20</f>
        <v>P10</v>
      </c>
      <c r="B11" t="str">
        <f>IF(ISBLANK(Echantillon!B20),"",Echantillon!B20)</f>
        <v>Marchés alimentaires</v>
      </c>
      <c r="C11" t="str">
        <f>IF(ISBLANK(Echantillon!C20),"",Echantillon!C20)</f>
        <v>https://grenoblealpesmetropole.fr/217-marches-alimentaires.htm</v>
      </c>
      <c r="D11" t="str">
        <f>IF(ISBLANK(Echantillon!D20),"",Echantillon!D20)</f>
        <v/>
      </c>
    </row>
    <row r="12" spans="1:4" x14ac:dyDescent="0.25">
      <c r="A12" t="str">
        <f>Echantillon!A21</f>
        <v>P11</v>
      </c>
      <c r="B12" t="str">
        <f>IF(ISBLANK(Echantillon!B21),"",Echantillon!B21)</f>
        <v>FAQ</v>
      </c>
      <c r="C12" t="str">
        <f>IF(ISBLANK(Echantillon!C21),"",Echantillon!C21)</f>
        <v xml:space="preserve">https://grenoblealpesmetropole.fr/48-faq-generale.htm </v>
      </c>
      <c r="D12" t="str">
        <f>IF(ISBLANK(Echantillon!D21),"",Echantillon!D21)</f>
        <v/>
      </c>
    </row>
    <row r="13" spans="1:4" x14ac:dyDescent="0.25">
      <c r="A13" t="str">
        <f>Echantillon!A22</f>
        <v>P12</v>
      </c>
      <c r="B13" t="str">
        <f>IF(ISBLANK(Echantillon!B22),"",Echantillon!B22)</f>
        <v>Eau potable</v>
      </c>
      <c r="C13" t="str">
        <f>IF(ISBLANK(Echantillon!C22),"",Echantillon!C22)</f>
        <v xml:space="preserve">https://grenoblealpesmetropole.fr/faqListe/7/48-faq-generale.htm </v>
      </c>
      <c r="D13" t="str">
        <f>IF(ISBLANK(Echantillon!D22),"",Echantillon!D22)</f>
        <v/>
      </c>
    </row>
    <row r="14" spans="1:4" x14ac:dyDescent="0.25">
      <c r="A14" t="str">
        <f>Echantillon!A23</f>
        <v>P13</v>
      </c>
      <c r="B14" t="str">
        <f>IF(ISBLANK(Echantillon!B23),"",Echantillon!B23)</f>
        <v>Notre magazine</v>
      </c>
      <c r="C14" t="str">
        <f>IF(ISBLANK(Echantillon!C23),"",Echantillon!C23)</f>
        <v xml:space="preserve">https://grenoblealpesmetropole.fr/286-notre-magazine-metropolitain.htm </v>
      </c>
      <c r="D14" t="str">
        <f>IF(ISBLANK(Echantillon!D23),"",Echantillon!D23)</f>
        <v/>
      </c>
    </row>
    <row r="15" spans="1:4" x14ac:dyDescent="0.25">
      <c r="A15" t="str">
        <f>Echantillon!A24</f>
        <v>P14</v>
      </c>
      <c r="B15" t="str">
        <f>IF(ISBLANK(Echantillon!B24),"",Echantillon!B24)</f>
        <v>Nos actualités</v>
      </c>
      <c r="C15" t="str">
        <f>IF(ISBLANK(Echantillon!C24),"",Echantillon!C24)</f>
        <v>https://grenoblealpesmetropole.fr/45-nos-actualites.htm</v>
      </c>
      <c r="D15" t="str">
        <f>IF(ISBLANK(Echantillon!D24),"",Echantillon!D24)</f>
        <v/>
      </c>
    </row>
    <row r="16" spans="1:4" x14ac:dyDescent="0.25">
      <c r="A16" t="str">
        <f>Echantillon!A25</f>
        <v>P15</v>
      </c>
      <c r="B16" t="str">
        <f>IF(ISBLANK(Echantillon!B25),"",Echantillon!B25)</f>
        <v>Actualités &gt; "La métropole aides les communes de son territoire à se former à l'accessibilité"</v>
      </c>
      <c r="C16" t="str">
        <f>IF(ISBLANK(Echantillon!C25),"",Echantillon!C25)</f>
        <v>https://grenoblealpesmetropole.fr/actualite/64/45-la-metropole-aide-les-communes-de-son-territoire-a-se-former-a-l-accessibilite.htm</v>
      </c>
      <c r="D16" t="str">
        <f>IF(ISBLANK(Echantillon!D25),"",Echantillon!D25)</f>
        <v/>
      </c>
    </row>
    <row r="17" spans="1:4" x14ac:dyDescent="0.25">
      <c r="A17" t="str">
        <f>Echantillon!A26</f>
        <v>P16</v>
      </c>
      <c r="B17" t="str">
        <f>IF(ISBLANK(Echantillon!B26),"",Echantillon!B26)</f>
        <v/>
      </c>
      <c r="C17" t="str">
        <f>IF(ISBLANK(Echantillon!C26),"",Echantillon!C26)</f>
        <v/>
      </c>
      <c r="D17" t="str">
        <f>IF(ISBLANK(Echantillon!D26),"",Echantillon!D26)</f>
        <v/>
      </c>
    </row>
    <row r="18" spans="1:4" x14ac:dyDescent="0.25">
      <c r="A18" t="str">
        <f>Echantillon!A27</f>
        <v>P17</v>
      </c>
      <c r="B18" t="str">
        <f>IF(ISBLANK(Echantillon!B27),"",Echantillon!B27)</f>
        <v/>
      </c>
      <c r="C18" t="str">
        <f>IF(ISBLANK(Echantillon!C27),"",Echantillon!C27)</f>
        <v/>
      </c>
      <c r="D18" t="str">
        <f>IF(ISBLANK(Echantillon!D27),"",Echantillon!D27)</f>
        <v/>
      </c>
    </row>
    <row r="19" spans="1:4" x14ac:dyDescent="0.25">
      <c r="A19" t="str">
        <f>Echantillon!A28</f>
        <v>P18</v>
      </c>
      <c r="B19" t="str">
        <f>IF(ISBLANK(Echantillon!B28),"",Echantillon!B28)</f>
        <v/>
      </c>
      <c r="C19" t="str">
        <f>IF(ISBLANK(Echantillon!C28),"",Echantillon!C28)</f>
        <v/>
      </c>
      <c r="D19" t="str">
        <f>IF(ISBLANK(Echantillon!D28),"",Echantillon!D28)</f>
        <v/>
      </c>
    </row>
    <row r="20" spans="1:4" x14ac:dyDescent="0.25">
      <c r="A20" t="str">
        <f>Echantillon!A29</f>
        <v>P19</v>
      </c>
      <c r="B20" t="str">
        <f>IF(ISBLANK(Echantillon!B29),"",Echantillon!B29)</f>
        <v/>
      </c>
      <c r="C20" t="str">
        <f>IF(ISBLANK(Echantillon!C29),"",Echantillon!C29)</f>
        <v/>
      </c>
      <c r="D20" t="str">
        <f>IF(ISBLANK(Echantillon!D29),"",Echantillon!D29)</f>
        <v/>
      </c>
    </row>
    <row r="21" spans="1:4" x14ac:dyDescent="0.25">
      <c r="A21" t="str">
        <f>Echantillon!A30</f>
        <v>P20</v>
      </c>
      <c r="B21" t="str">
        <f>IF(ISBLANK(Echantillon!B30),"",Echantillon!B30)</f>
        <v/>
      </c>
      <c r="C21" t="str">
        <f>IF(ISBLANK(Echantillon!C30),"",Echantillon!C30)</f>
        <v/>
      </c>
      <c r="D21" t="str">
        <f>IF(ISBLANK(Echantillon!D30),"",Echantillon!D30)</f>
        <v/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C4"/>
  <sheetViews>
    <sheetView workbookViewId="0">
      <selection activeCell="C4" sqref="C4"/>
    </sheetView>
  </sheetViews>
  <sheetFormatPr baseColWidth="10" defaultColWidth="11.42578125" defaultRowHeight="15" x14ac:dyDescent="0.25"/>
  <sheetData>
    <row r="1" spans="1:3" x14ac:dyDescent="0.25">
      <c r="A1" t="s">
        <v>356</v>
      </c>
      <c r="B1" s="19" t="s">
        <v>49</v>
      </c>
      <c r="C1" s="19" t="s">
        <v>50</v>
      </c>
    </row>
    <row r="2" spans="1:3" x14ac:dyDescent="0.25">
      <c r="A2" t="s">
        <v>53</v>
      </c>
      <c r="B2" s="47">
        <f>IF(Resultat!B6&gt;0,Resultat!B6,"")</f>
        <v>1</v>
      </c>
      <c r="C2" s="47" t="str">
        <f>IF(Resultat!C6&gt;0,Resultat!C6,"")</f>
        <v/>
      </c>
    </row>
    <row r="3" spans="1:3" x14ac:dyDescent="0.25">
      <c r="A3" t="s">
        <v>54</v>
      </c>
      <c r="B3" s="47">
        <f>IF(Resultat!B7&gt;0,Resultat!B7,"")</f>
        <v>1</v>
      </c>
      <c r="C3" s="47" t="str">
        <f>IF(Resultat!C7&gt;0,Resultat!C7,"")</f>
        <v/>
      </c>
    </row>
    <row r="4" spans="1:3" x14ac:dyDescent="0.25">
      <c r="A4" t="s">
        <v>55</v>
      </c>
      <c r="B4" s="47" t="str">
        <f>IF(Resultat!B8&gt;0,Resultat!B8,"")</f>
        <v>-</v>
      </c>
      <c r="C4" s="47" t="str">
        <f>IF(Resultat!C8&gt;0,Resultat!C8,"")</f>
        <v>-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C4"/>
  <sheetViews>
    <sheetView workbookViewId="0">
      <selection activeCell="B2" sqref="B2"/>
    </sheetView>
  </sheetViews>
  <sheetFormatPr baseColWidth="10" defaultColWidth="11.42578125" defaultRowHeight="15" x14ac:dyDescent="0.25"/>
  <sheetData>
    <row r="1" spans="1:3" x14ac:dyDescent="0.25">
      <c r="A1" s="19" t="s">
        <v>356</v>
      </c>
      <c r="B1" s="19" t="s">
        <v>49</v>
      </c>
      <c r="C1" s="19" t="s">
        <v>50</v>
      </c>
    </row>
    <row r="2" spans="1:3" x14ac:dyDescent="0.25">
      <c r="A2" t="s">
        <v>53</v>
      </c>
      <c r="B2" s="47">
        <f>IF(Resultat!B12&gt;0,Resultat!B12,"")</f>
        <v>1</v>
      </c>
      <c r="C2" s="47" t="str">
        <f>IF(Resultat!C12&gt;0,Resultat!C12,"")</f>
        <v/>
      </c>
    </row>
    <row r="3" spans="1:3" x14ac:dyDescent="0.25">
      <c r="A3" t="s">
        <v>14</v>
      </c>
      <c r="B3" s="47">
        <f>IF(Resultat!B13&gt;0,Resultat!B13,"")</f>
        <v>1</v>
      </c>
      <c r="C3" s="47" t="str">
        <f>IF(Resultat!C13&gt;0,Resultat!C13,"")</f>
        <v/>
      </c>
    </row>
    <row r="4" spans="1:3" x14ac:dyDescent="0.25">
      <c r="A4" t="s">
        <v>55</v>
      </c>
      <c r="B4" s="47" t="str">
        <f>IF(Resultat!B14&gt;0,Resultat!B14,"")</f>
        <v>-</v>
      </c>
      <c r="C4" s="47" t="str">
        <f>IF(Resultat!C14&gt;0,Resultat!C14,"")</f>
        <v>-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C5"/>
  <sheetViews>
    <sheetView workbookViewId="0">
      <selection activeCell="C2" sqref="C2"/>
    </sheetView>
  </sheetViews>
  <sheetFormatPr baseColWidth="10" defaultColWidth="11.42578125" defaultRowHeight="15" x14ac:dyDescent="0.25"/>
  <sheetData>
    <row r="1" spans="1:3" x14ac:dyDescent="0.25">
      <c r="A1" t="s">
        <v>356</v>
      </c>
      <c r="B1" t="s">
        <v>49</v>
      </c>
      <c r="C1" t="s">
        <v>50</v>
      </c>
    </row>
    <row r="2" spans="1:3" x14ac:dyDescent="0.25">
      <c r="A2" t="s">
        <v>53</v>
      </c>
      <c r="B2">
        <f>IF(Resultat!B18&gt;0,Resultat!B18,"")</f>
        <v>46</v>
      </c>
      <c r="C2" t="str">
        <f>IF(Resultat!C18&gt;0,Resultat!C18,"")</f>
        <v/>
      </c>
    </row>
    <row r="3" spans="1:3" x14ac:dyDescent="0.25">
      <c r="A3" t="s">
        <v>14</v>
      </c>
      <c r="B3">
        <f>IF(Resultat!B19&gt;0,Resultat!B19,"")</f>
        <v>17</v>
      </c>
      <c r="C3" t="str">
        <f>IF(Resultat!C19&gt;0,Resultat!C19,"")</f>
        <v/>
      </c>
    </row>
    <row r="4" spans="1:3" x14ac:dyDescent="0.25">
      <c r="A4" t="s">
        <v>55</v>
      </c>
      <c r="B4" t="str">
        <f>IF(Resultat!B20&gt;0,Resultat!B20,"")</f>
        <v/>
      </c>
      <c r="C4" t="str">
        <f>IF(Resultat!C20&gt;0,Resultat!C20,"")</f>
        <v/>
      </c>
    </row>
    <row r="5" spans="1:3" x14ac:dyDescent="0.25">
      <c r="A5" t="s">
        <v>60</v>
      </c>
      <c r="B5">
        <f>IF(Resultat!B21&gt;0,Resultat!B21,"")</f>
        <v>63</v>
      </c>
      <c r="C5" t="str">
        <f>IF(Resultat!C21&gt;0,Resultat!C21,"")</f>
        <v/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C567B5038B634987BC2D58EADE65D3" ma:contentTypeVersion="16" ma:contentTypeDescription="Crée un document." ma:contentTypeScope="" ma:versionID="e3c21a59f8b36ae48b1b33ddc1e52e1f">
  <xsd:schema xmlns:xsd="http://www.w3.org/2001/XMLSchema" xmlns:xs="http://www.w3.org/2001/XMLSchema" xmlns:p="http://schemas.microsoft.com/office/2006/metadata/properties" xmlns:ns2="b75e4207-c6fa-462d-9100-8715b68394b2" xmlns:ns3="de261019-11c8-4a49-8205-fa74146b6b1b" targetNamespace="http://schemas.microsoft.com/office/2006/metadata/properties" ma:root="true" ma:fieldsID="2365bbb9fd1d60f0919b92492fc1c07f" ns2:_="" ns3:_="">
    <xsd:import namespace="b75e4207-c6fa-462d-9100-8715b68394b2"/>
    <xsd:import namespace="de261019-11c8-4a49-8205-fa74146b6b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e4207-c6fa-462d-9100-8715b6839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b1c88eab-435a-4e4b-831c-3804b19b42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61019-11c8-4a49-8205-fa74146b6b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b1bbc24-7ac6-4770-9972-27c53db487e6}" ma:internalName="TaxCatchAll" ma:showField="CatchAllData" ma:web="de261019-11c8-4a49-8205-fa74146b6b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318EB6-6D69-4256-B182-979C2A37CB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F1F680-F48A-4F4B-BC84-EBC1EAF9CF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5e4207-c6fa-462d-9100-8715b68394b2"/>
    <ds:schemaRef ds:uri="de261019-11c8-4a49-8205-fa74146b6b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Accueil</vt:lpstr>
      <vt:lpstr>Echantillon</vt:lpstr>
      <vt:lpstr>Resultat</vt:lpstr>
      <vt:lpstr>Synthese</vt:lpstr>
      <vt:lpstr>Identite audit accessible</vt:lpstr>
      <vt:lpstr>Echantillon accessible</vt:lpstr>
      <vt:lpstr>Resultat Conformité Accessible</vt:lpstr>
      <vt:lpstr>Conformitépar niveau accessible</vt:lpstr>
      <vt:lpstr>Resultat par niveau accessible</vt:lpstr>
      <vt:lpstr>Moyenne par page accessible</vt:lpstr>
      <vt:lpstr>Moyenne par page totaux</vt:lpstr>
      <vt:lpstr>Synthese accessible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2023-05-10T10:18:46Z</dcterms:created>
  <dcterms:modified xsi:type="dcterms:W3CDTF">2023-05-15T14:39:04Z</dcterms:modified>
  <cp:category/>
  <cp:contentStatus/>
</cp:coreProperties>
</file>